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9.xml" ContentType="application/vnd.openxmlformats-officedocument.spreadsheetml.pivotTab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10.xml" ContentType="application/vnd.openxmlformats-officedocument.spreadsheetml.pivotTab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11.xml" ContentType="application/vnd.openxmlformats-officedocument.spreadsheetml.pivotTab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/>
  <mc:AlternateContent xmlns:mc="http://schemas.openxmlformats.org/markup-compatibility/2006">
    <mc:Choice Requires="x15">
      <x15ac:absPath xmlns:x15ac="http://schemas.microsoft.com/office/spreadsheetml/2010/11/ac" url="I:\Services\2025 AMCAS Cycle\"/>
    </mc:Choice>
  </mc:AlternateContent>
  <xr:revisionPtr revIDLastSave="0" documentId="8_{96EC1A12-B56A-46D1-A507-511D2FF01910}" xr6:coauthVersionLast="47" xr6:coauthVersionMax="47" xr10:uidLastSave="{00000000-0000-0000-0000-000000000000}"/>
  <bookViews>
    <workbookView xWindow="28680" yWindow="-120" windowWidth="29040" windowHeight="15840" tabRatio="803" xr2:uid="{00000000-000D-0000-FFFF-FFFF00000000}"/>
  </bookViews>
  <sheets>
    <sheet name="whats in here" sheetId="1" r:id="rId1"/>
    <sheet name="original ROA" sheetId="2" r:id="rId2"/>
    <sheet name="Marc Data" sheetId="15" r:id="rId3"/>
    <sheet name="Marc Tables Charts" sheetId="16" r:id="rId4"/>
    <sheet name="Matric by major" sheetId="4" r:id="rId5"/>
    <sheet name="Kates Updated File" sheetId="5" r:id="rId6"/>
    <sheet name="MCAT Pie" sheetId="8" r:id="rId7"/>
    <sheet name="Scatter plot" sheetId="9" r:id="rId8"/>
    <sheet name="stacked column" sheetId="11" r:id="rId9"/>
    <sheet name="bar" sheetId="14" r:id="rId10"/>
    <sheet name="100 pct bar" sheetId="12" r:id="rId11"/>
    <sheet name="percentiles" sheetId="13" r:id="rId12"/>
    <sheet name="GPA MCAT Matrix" sheetId="6" r:id="rId13"/>
  </sheets>
  <definedNames>
    <definedName name="_xlnm._FilterDatabase" localSheetId="5" hidden="1">'Kates Updated File'!$A$1:$CH$1</definedName>
    <definedName name="_xlnm._FilterDatabase" localSheetId="2" hidden="1">'Marc Data'!$A$1:$BG$54</definedName>
    <definedName name="_xlnm._FilterDatabase" localSheetId="1" hidden="1">'original ROA'!$A$1:$BT$1</definedName>
  </definedNames>
  <calcPr calcId="191029"/>
  <pivotCaches>
    <pivotCache cacheId="0" r:id="rId14"/>
    <pivotCache cacheId="1" r:id="rId15"/>
    <pivotCache cacheId="2" r:id="rId1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8" roundtripDataChecksum="yQA2sgCI2xdTI/Wvpv9C7+V4O5wzNUPmfdlbCubK0fk="/>
    </ext>
  </extLst>
</workbook>
</file>

<file path=xl/calcChain.xml><?xml version="1.0" encoding="utf-8"?>
<calcChain xmlns="http://schemas.openxmlformats.org/spreadsheetml/2006/main">
  <c r="B25" i="16" l="1"/>
  <c r="B26" i="16"/>
  <c r="B27" i="16"/>
  <c r="B28" i="16"/>
  <c r="B29" i="16"/>
  <c r="B30" i="16"/>
  <c r="B31" i="16"/>
  <c r="B32" i="16"/>
  <c r="B33" i="16"/>
  <c r="AK2" i="15"/>
  <c r="AN2" i="15"/>
  <c r="BA2" i="15"/>
  <c r="BE2" i="15"/>
  <c r="AK3" i="15"/>
  <c r="AN3" i="15"/>
  <c r="BA3" i="15"/>
  <c r="BE3" i="15"/>
  <c r="AK4" i="15"/>
  <c r="AN4" i="15"/>
  <c r="BA4" i="15"/>
  <c r="BE4" i="15"/>
  <c r="AK5" i="15"/>
  <c r="AN5" i="15"/>
  <c r="BA5" i="15"/>
  <c r="BE5" i="15"/>
  <c r="AK6" i="15"/>
  <c r="AN6" i="15"/>
  <c r="BA6" i="15"/>
  <c r="BE6" i="15"/>
  <c r="AK7" i="15"/>
  <c r="AN7" i="15"/>
  <c r="BA7" i="15"/>
  <c r="BE7" i="15"/>
  <c r="AK8" i="15"/>
  <c r="AN8" i="15"/>
  <c r="BA8" i="15"/>
  <c r="BE8" i="15"/>
  <c r="AK9" i="15"/>
  <c r="AN9" i="15"/>
  <c r="BA9" i="15"/>
  <c r="BE9" i="15"/>
  <c r="AK10" i="15"/>
  <c r="AN10" i="15"/>
  <c r="BA10" i="15"/>
  <c r="BE10" i="15"/>
  <c r="AK11" i="15"/>
  <c r="AN11" i="15"/>
  <c r="BA11" i="15"/>
  <c r="BE11" i="15"/>
  <c r="AK12" i="15"/>
  <c r="AN12" i="15"/>
  <c r="BA12" i="15"/>
  <c r="BE12" i="15"/>
  <c r="AK13" i="15"/>
  <c r="AN13" i="15"/>
  <c r="BA13" i="15"/>
  <c r="BE13" i="15"/>
  <c r="AK14" i="15"/>
  <c r="AN14" i="15"/>
  <c r="BA14" i="15"/>
  <c r="BE14" i="15"/>
  <c r="AK15" i="15"/>
  <c r="AN15" i="15"/>
  <c r="BA15" i="15"/>
  <c r="BE15" i="15"/>
  <c r="AK16" i="15"/>
  <c r="AN16" i="15"/>
  <c r="BA16" i="15"/>
  <c r="BE16" i="15"/>
  <c r="AK17" i="15"/>
  <c r="AN17" i="15"/>
  <c r="BA17" i="15"/>
  <c r="BE17" i="15"/>
  <c r="AK18" i="15"/>
  <c r="AN18" i="15"/>
  <c r="BA18" i="15"/>
  <c r="BE18" i="15"/>
  <c r="AK19" i="15"/>
  <c r="AN19" i="15"/>
  <c r="BA19" i="15"/>
  <c r="BE19" i="15"/>
  <c r="AK20" i="15"/>
  <c r="AN20" i="15"/>
  <c r="BA20" i="15"/>
  <c r="BE20" i="15"/>
  <c r="AK21" i="15"/>
  <c r="AN21" i="15"/>
  <c r="BA21" i="15"/>
  <c r="BE21" i="15"/>
  <c r="AK22" i="15"/>
  <c r="AN22" i="15"/>
  <c r="BA22" i="15"/>
  <c r="BE22" i="15"/>
  <c r="AK23" i="15"/>
  <c r="AN23" i="15"/>
  <c r="BA23" i="15"/>
  <c r="BE23" i="15"/>
  <c r="AK24" i="15"/>
  <c r="AN24" i="15"/>
  <c r="BA24" i="15"/>
  <c r="BE24" i="15"/>
  <c r="AK25" i="15"/>
  <c r="AN25" i="15"/>
  <c r="BA25" i="15"/>
  <c r="BE25" i="15"/>
  <c r="AK26" i="15"/>
  <c r="AN26" i="15"/>
  <c r="BA26" i="15"/>
  <c r="BE26" i="15"/>
  <c r="AK27" i="15"/>
  <c r="AN27" i="15"/>
  <c r="BA27" i="15"/>
  <c r="BE27" i="15"/>
  <c r="AK28" i="15"/>
  <c r="AN28" i="15"/>
  <c r="BA28" i="15"/>
  <c r="BE28" i="15"/>
  <c r="AK29" i="15"/>
  <c r="AN29" i="15"/>
  <c r="BA29" i="15"/>
  <c r="BE29" i="15"/>
  <c r="AK30" i="15"/>
  <c r="AN30" i="15"/>
  <c r="BA30" i="15"/>
  <c r="BE30" i="15"/>
  <c r="AK31" i="15"/>
  <c r="AN31" i="15"/>
  <c r="BA31" i="15"/>
  <c r="BE31" i="15"/>
  <c r="AK32" i="15"/>
  <c r="AN32" i="15"/>
  <c r="BA32" i="15"/>
  <c r="BE32" i="15"/>
  <c r="AK33" i="15"/>
  <c r="AN33" i="15"/>
  <c r="BA33" i="15"/>
  <c r="BE33" i="15"/>
  <c r="AK34" i="15"/>
  <c r="AN34" i="15"/>
  <c r="BA34" i="15"/>
  <c r="BE34" i="15"/>
  <c r="AK35" i="15"/>
  <c r="AN35" i="15"/>
  <c r="BA35" i="15"/>
  <c r="BE35" i="15"/>
  <c r="AK36" i="15"/>
  <c r="AN36" i="15"/>
  <c r="BA36" i="15"/>
  <c r="BE36" i="15"/>
  <c r="AK37" i="15"/>
  <c r="AN37" i="15"/>
  <c r="BA37" i="15"/>
  <c r="BE37" i="15"/>
  <c r="AK38" i="15"/>
  <c r="AN38" i="15"/>
  <c r="BA38" i="15"/>
  <c r="BE38" i="15"/>
  <c r="AK39" i="15"/>
  <c r="AN39" i="15"/>
  <c r="BA39" i="15"/>
  <c r="BE39" i="15"/>
  <c r="AK40" i="15"/>
  <c r="AN40" i="15"/>
  <c r="BA40" i="15"/>
  <c r="BE40" i="15"/>
  <c r="AK41" i="15"/>
  <c r="AN41" i="15"/>
  <c r="BA41" i="15"/>
  <c r="BE41" i="15"/>
  <c r="AK42" i="15"/>
  <c r="AN42" i="15"/>
  <c r="BA42" i="15"/>
  <c r="BE42" i="15"/>
  <c r="AK43" i="15"/>
  <c r="AN43" i="15"/>
  <c r="BA43" i="15"/>
  <c r="BE43" i="15"/>
  <c r="AK44" i="15"/>
  <c r="AN44" i="15"/>
  <c r="BA44" i="15"/>
  <c r="BE44" i="15"/>
  <c r="AK45" i="15"/>
  <c r="AN45" i="15"/>
  <c r="BA45" i="15"/>
  <c r="BE45" i="15"/>
  <c r="AK46" i="15"/>
  <c r="AN46" i="15"/>
  <c r="BA46" i="15"/>
  <c r="BE46" i="15"/>
  <c r="AK47" i="15"/>
  <c r="AN47" i="15"/>
  <c r="BA47" i="15"/>
  <c r="BE47" i="15"/>
  <c r="AK48" i="15"/>
  <c r="AN48" i="15"/>
  <c r="BA48" i="15"/>
  <c r="BE48" i="15"/>
  <c r="AK49" i="15"/>
  <c r="AN49" i="15"/>
  <c r="BA49" i="15"/>
  <c r="BE49" i="15"/>
  <c r="AK50" i="15"/>
  <c r="AN50" i="15"/>
  <c r="BA50" i="15"/>
  <c r="BE50" i="15"/>
  <c r="AK51" i="15"/>
  <c r="AN51" i="15"/>
  <c r="BA51" i="15"/>
  <c r="BE51" i="15"/>
  <c r="AK52" i="15"/>
  <c r="AN52" i="15"/>
  <c r="BA52" i="15"/>
  <c r="BE52" i="15"/>
  <c r="AK53" i="15"/>
  <c r="AN53" i="15"/>
  <c r="BA53" i="15"/>
  <c r="BE53" i="15"/>
  <c r="AK54" i="15"/>
  <c r="AN54" i="15"/>
  <c r="BA54" i="15"/>
  <c r="BE54" i="15"/>
  <c r="CC6" i="13" l="1"/>
  <c r="CD6" i="13"/>
  <c r="CE6" i="13"/>
  <c r="CB6" i="13"/>
  <c r="CC5" i="13"/>
  <c r="CD5" i="13"/>
  <c r="CE5" i="13"/>
  <c r="CC7" i="13"/>
  <c r="CD7" i="13"/>
  <c r="CE7" i="13"/>
  <c r="CC8" i="13"/>
  <c r="CD8" i="13"/>
  <c r="CE8" i="13"/>
  <c r="CC9" i="13"/>
  <c r="CD9" i="13"/>
  <c r="CE9" i="13"/>
  <c r="CD4" i="13"/>
  <c r="CE4" i="13"/>
  <c r="CC4" i="13"/>
  <c r="CB9" i="13"/>
  <c r="CB8" i="13"/>
  <c r="CB7" i="13"/>
  <c r="CB5" i="13"/>
  <c r="CB4" i="13"/>
  <c r="CC3" i="13"/>
  <c r="CE3" i="13"/>
  <c r="CD3" i="13"/>
  <c r="CB10" i="13"/>
  <c r="CB3" i="13"/>
</calcChain>
</file>

<file path=xl/sharedStrings.xml><?xml version="1.0" encoding="utf-8"?>
<sst xmlns="http://schemas.openxmlformats.org/spreadsheetml/2006/main" count="3316" uniqueCount="377">
  <si>
    <t>Original ROA = Original Roster of Applicants</t>
  </si>
  <si>
    <t>this is what the spreadsheet will look like if you download your data from the AAMC Advisor Information System (AIS) for the 2023 application cycle (matriculating in Fall 2023)</t>
  </si>
  <si>
    <t xml:space="preserve">the names and AAMC IDs of the applicants have been removed and some of the data changed to protect their identity </t>
  </si>
  <si>
    <t>Marc's Updated File</t>
  </si>
  <si>
    <t xml:space="preserve">This is the same information with columns that Marc adds (in red) when he does his data processing. </t>
  </si>
  <si>
    <t>Color coding has also been added to the rows: rows with green text are applicants who were accepted; rows with red text are applicants who were not accepted</t>
  </si>
  <si>
    <t>Matric by major</t>
  </si>
  <si>
    <t>this is a sample pivot table based on Marc's data</t>
  </si>
  <si>
    <t>Kate's Updated File</t>
  </si>
  <si>
    <t>This is the same information with some of the columns that Kate adds when she does her data processing.</t>
  </si>
  <si>
    <t>Some individual cells have been colored red to indicate "risky" factors (lower scores, later processing dates)</t>
  </si>
  <si>
    <t>Last Name</t>
  </si>
  <si>
    <t>First Name</t>
  </si>
  <si>
    <t>Middle Name</t>
  </si>
  <si>
    <t>AAMC ID</t>
  </si>
  <si>
    <t>FAP Award</t>
  </si>
  <si>
    <t>Email</t>
  </si>
  <si>
    <t>State</t>
  </si>
  <si>
    <t>Gender</t>
  </si>
  <si>
    <t>Disadvantaged?</t>
  </si>
  <si>
    <t>Race</t>
  </si>
  <si>
    <t>Ethnicity</t>
  </si>
  <si>
    <t>AMCAS Status</t>
  </si>
  <si>
    <t>Processed Date</t>
  </si>
  <si>
    <t>Undergrad Degree?</t>
  </si>
  <si>
    <t>Undergrad Major</t>
  </si>
  <si>
    <t>Grad Degree?</t>
  </si>
  <si>
    <t>Grad Major</t>
  </si>
  <si>
    <t>Post Bacc?</t>
  </si>
  <si>
    <t>CU BCPM GPA</t>
  </si>
  <si>
    <t>CU AO GPA</t>
  </si>
  <si>
    <t>CU CUM GPA</t>
  </si>
  <si>
    <t>PB BCPM GPA</t>
  </si>
  <si>
    <t>PB AO GPA</t>
  </si>
  <si>
    <t>PB CUM GPA</t>
  </si>
  <si>
    <t>GR BCPM GPA</t>
  </si>
  <si>
    <t>GR AO GPA</t>
  </si>
  <si>
    <t>GR CUM GPA</t>
  </si>
  <si>
    <t>MCAT Test Date</t>
  </si>
  <si>
    <t>Verbal Reasoning</t>
  </si>
  <si>
    <t>VR CB Lower</t>
  </si>
  <si>
    <t>VR CB Upper</t>
  </si>
  <si>
    <t>VR %ile Rank</t>
  </si>
  <si>
    <t>Physical Sciences</t>
  </si>
  <si>
    <t>PS CB Lower</t>
  </si>
  <si>
    <t>PS CB Upper</t>
  </si>
  <si>
    <t>PS %ile Rank</t>
  </si>
  <si>
    <t>Writing Sample</t>
  </si>
  <si>
    <t>WS %ile Rank</t>
  </si>
  <si>
    <t>Biological Sciences</t>
  </si>
  <si>
    <t>BS CB Lower</t>
  </si>
  <si>
    <t>BS CB Upper</t>
  </si>
  <si>
    <t>BS %ile Rank</t>
  </si>
  <si>
    <t>Total Score</t>
  </si>
  <si>
    <t>Total CB Lower</t>
  </si>
  <si>
    <t>Total CB Upper</t>
  </si>
  <si>
    <t>Total %ile Rank</t>
  </si>
  <si>
    <t>CPBS</t>
  </si>
  <si>
    <t>CPBS CB Lower</t>
  </si>
  <si>
    <t>CPBS CB Upper</t>
  </si>
  <si>
    <t>CPBS %ile Rank</t>
  </si>
  <si>
    <t>CARS</t>
  </si>
  <si>
    <t>CARS CB Lower</t>
  </si>
  <si>
    <t>CARS CB Upper</t>
  </si>
  <si>
    <t>CARS %ile Rank</t>
  </si>
  <si>
    <t>BBFL</t>
  </si>
  <si>
    <t>BBFL CB Lower</t>
  </si>
  <si>
    <t>BBFL CB Upper</t>
  </si>
  <si>
    <t>BBFL %ile Rank</t>
  </si>
  <si>
    <t>PSBB</t>
  </si>
  <si>
    <t>PSBB CB Lower</t>
  </si>
  <si>
    <t>PSBB CB Upper</t>
  </si>
  <si>
    <t>PSBB %ile Rank</t>
  </si>
  <si>
    <t>Percentile Rank Effective Date</t>
  </si>
  <si>
    <t>Applications Count</t>
  </si>
  <si>
    <t>Accepted Count</t>
  </si>
  <si>
    <t>Rejected Count</t>
  </si>
  <si>
    <t>Matriculated?</t>
  </si>
  <si>
    <t>Matriculated School</t>
  </si>
  <si>
    <t>M</t>
  </si>
  <si>
    <t>N</t>
  </si>
  <si>
    <t>P</t>
  </si>
  <si>
    <t>Y</t>
  </si>
  <si>
    <t>Psychology</t>
  </si>
  <si>
    <t>PA</t>
  </si>
  <si>
    <t>F</t>
  </si>
  <si>
    <t>White</t>
  </si>
  <si>
    <t>Biochemistry and Molecular Biology</t>
  </si>
  <si>
    <t>Geisinger Commonwealth School of Medicine</t>
  </si>
  <si>
    <t>Biochemistry and Molecular Cell Biology</t>
  </si>
  <si>
    <t>VA</t>
  </si>
  <si>
    <t>African American~Black or African American</t>
  </si>
  <si>
    <t>University of Miami Leonard M. Miller School of Medicine</t>
  </si>
  <si>
    <t>Biology</t>
  </si>
  <si>
    <t>MA</t>
  </si>
  <si>
    <t>Biobehavioral Health</t>
  </si>
  <si>
    <t>Pennsylvania State University College of Medicine</t>
  </si>
  <si>
    <t>Georgetown University School of Medicine</t>
  </si>
  <si>
    <t>Immunology and Infectious Disease</t>
  </si>
  <si>
    <t>Lewis Katz School of Medicine at Temple University</t>
  </si>
  <si>
    <t>University of Pittsburgh School of Medicine</t>
  </si>
  <si>
    <t>Forensic Science</t>
  </si>
  <si>
    <t>NJ</t>
  </si>
  <si>
    <t>Middle Eastern</t>
  </si>
  <si>
    <t>Psychology (Neuroscience Option)</t>
  </si>
  <si>
    <t>Biomedical Engineering</t>
  </si>
  <si>
    <t>Biology|Psychology</t>
  </si>
  <si>
    <t>Drexel University College of Medicine</t>
  </si>
  <si>
    <t>Asian~Indian</t>
  </si>
  <si>
    <t>Premedicine</t>
  </si>
  <si>
    <t>Psychology, Neuroscience focus</t>
  </si>
  <si>
    <t>Sidney Kimmel Medical College at Thomas Jefferson University</t>
  </si>
  <si>
    <t>NY</t>
  </si>
  <si>
    <t>Bioengineering</t>
  </si>
  <si>
    <t>Asian~Pakistani</t>
  </si>
  <si>
    <t>Biochemistry and Molecular Biology - Cell Biology</t>
  </si>
  <si>
    <t>Albany Medical College</t>
  </si>
  <si>
    <t>Asian~Chinese</t>
  </si>
  <si>
    <t>Science General</t>
  </si>
  <si>
    <t>Ohio State University College of Medicine</t>
  </si>
  <si>
    <t>FL</t>
  </si>
  <si>
    <t>Cuban~Hispanic, Latino, or of Spanish origin</t>
  </si>
  <si>
    <t>Jewish~White</t>
  </si>
  <si>
    <t>Renaissance School of Medicine at Stony Brook University</t>
  </si>
  <si>
    <t>Biochemistry</t>
  </si>
  <si>
    <t>Western Michigan University Homer Stryker M.D. School of Medicine</t>
  </si>
  <si>
    <t>Biology: Vertebrate Physiology</t>
  </si>
  <si>
    <t>Immunology &amp; Infectious Disease</t>
  </si>
  <si>
    <t>Molecular Biology</t>
  </si>
  <si>
    <t>WV</t>
  </si>
  <si>
    <t>Immunology and Infectious Diseases</t>
  </si>
  <si>
    <t>West Virginia University School of Medicine</t>
  </si>
  <si>
    <t>Kinesiology</t>
  </si>
  <si>
    <t>Hackensack Meridian School of Medicine</t>
  </si>
  <si>
    <t>IL</t>
  </si>
  <si>
    <t>Biology - Vertebrate Physiology</t>
  </si>
  <si>
    <t>Biology - Vertebrate Physiology Option</t>
  </si>
  <si>
    <t>Biology|Psychology, Neuroscience Option</t>
  </si>
  <si>
    <t>Immunology and Infectious Disease|Pathobiology</t>
  </si>
  <si>
    <t>Y-After Sub</t>
  </si>
  <si>
    <t>Asian~Korean</t>
  </si>
  <si>
    <t>MD</t>
  </si>
  <si>
    <t>University of Massachusetts Medical School</t>
  </si>
  <si>
    <t>Asian~Japanese~White</t>
  </si>
  <si>
    <t>Cuban~Hispanic, Latino, or of Spanish origin~Other Hispanic, Latino, or of Spanish origin</t>
  </si>
  <si>
    <t>IN</t>
  </si>
  <si>
    <t>Biochemistry|Molecular Biology</t>
  </si>
  <si>
    <t>Hispanic, Latino, or of Spanish origin~Puerto Rican</t>
  </si>
  <si>
    <t>Primary Major</t>
  </si>
  <si>
    <t>Second Major</t>
  </si>
  <si>
    <t>Minor</t>
  </si>
  <si>
    <t>Graduation Date</t>
  </si>
  <si>
    <t>PSYBS_NEURO</t>
  </si>
  <si>
    <t>BIOL</t>
  </si>
  <si>
    <t>BMB_MCB</t>
  </si>
  <si>
    <t>BIOL_VPHSO</t>
  </si>
  <si>
    <t>BBH_BS</t>
  </si>
  <si>
    <t>IID_BS</t>
  </si>
  <si>
    <t>FRNSC_FBIOL</t>
  </si>
  <si>
    <t>BMB</t>
  </si>
  <si>
    <t>BME_BICHL</t>
  </si>
  <si>
    <t>PM_BS</t>
  </si>
  <si>
    <t>BIOL_GBIOL</t>
  </si>
  <si>
    <t>PSY</t>
  </si>
  <si>
    <t>MICRB</t>
  </si>
  <si>
    <t>SCBS_BSHP</t>
  </si>
  <si>
    <t>BME</t>
  </si>
  <si>
    <t>NEURO</t>
  </si>
  <si>
    <t>KINES_MOVSC</t>
  </si>
  <si>
    <t>PSYSC</t>
  </si>
  <si>
    <t>Grand Total</t>
  </si>
  <si>
    <t>Count</t>
  </si>
  <si>
    <t>Average of Total Score2</t>
  </si>
  <si>
    <t>Application Year</t>
  </si>
  <si>
    <t>No CL notes</t>
  </si>
  <si>
    <t>Include in data?</t>
  </si>
  <si>
    <t>Path</t>
  </si>
  <si>
    <t>accept?</t>
  </si>
  <si>
    <t>Class Year</t>
  </si>
  <si>
    <t>Time to application</t>
  </si>
  <si>
    <t>URM+ DIS + FAP</t>
  </si>
  <si>
    <t>BCPM range</t>
  </si>
  <si>
    <t>MCAT range</t>
  </si>
  <si>
    <t>PU Major</t>
  </si>
  <si>
    <t>Area of Study</t>
  </si>
  <si>
    <t>PB/GR?</t>
  </si>
  <si>
    <t>CL</t>
  </si>
  <si>
    <t>direct</t>
  </si>
  <si>
    <t>&lt;3.0</t>
  </si>
  <si>
    <t>&lt;500</t>
  </si>
  <si>
    <t>SPIA</t>
  </si>
  <si>
    <t>Social Science</t>
  </si>
  <si>
    <t>1 glide year</t>
  </si>
  <si>
    <t>MOL</t>
  </si>
  <si>
    <t>Life Science - MOL</t>
  </si>
  <si>
    <t>2 glide years</t>
  </si>
  <si>
    <t>3.00.3.29</t>
  </si>
  <si>
    <t>500-508</t>
  </si>
  <si>
    <t>509-512</t>
  </si>
  <si>
    <t>PB+GR</t>
  </si>
  <si>
    <t>3.30-3.49</t>
  </si>
  <si>
    <t>513-516</t>
  </si>
  <si>
    <t>517-519</t>
  </si>
  <si>
    <t>20 PSY, DIY PB (LO)</t>
  </si>
  <si>
    <t>OTH</t>
  </si>
  <si>
    <t>3+ years</t>
  </si>
  <si>
    <t>3.50-3.79</t>
  </si>
  <si>
    <t>PB</t>
  </si>
  <si>
    <t>SOC</t>
  </si>
  <si>
    <t>GR</t>
  </si>
  <si>
    <t>EEB</t>
  </si>
  <si>
    <t>Life Science - EEB</t>
  </si>
  <si>
    <t>19 MOL, not in touch with HPA</t>
  </si>
  <si>
    <t>CBE</t>
  </si>
  <si>
    <t>Engineering/COS</t>
  </si>
  <si>
    <t>22 PSY, missed HPA deadline</t>
  </si>
  <si>
    <t>NEU</t>
  </si>
  <si>
    <t>Life Science - NEU</t>
  </si>
  <si>
    <t>3.80-4.00</t>
  </si>
  <si>
    <t>ANT</t>
  </si>
  <si>
    <t>20 CBE, Gtown SMP (CL)</t>
  </si>
  <si>
    <t>AAS</t>
  </si>
  <si>
    <t>17 EEB, LO</t>
  </si>
  <si>
    <t>23 EEB, ACES</t>
  </si>
  <si>
    <t>EA</t>
  </si>
  <si>
    <t>Rutgers Robert Wood Johnson Medical School</t>
  </si>
  <si>
    <t>14 NEU, Bryn Mawr PB (CL)</t>
  </si>
  <si>
    <t>14 MOL, BU MAMS (CL)</t>
  </si>
  <si>
    <t>520-528</t>
  </si>
  <si>
    <t>UG at Dartmouth</t>
  </si>
  <si>
    <t>NA</t>
  </si>
  <si>
    <t>520-528 Total</t>
  </si>
  <si>
    <t>517-519 Total</t>
  </si>
  <si>
    <t>513-516 Total</t>
  </si>
  <si>
    <t>509-512 Total</t>
  </si>
  <si>
    <t>500-508 Total</t>
  </si>
  <si>
    <t>&lt;500 Total</t>
  </si>
  <si>
    <t/>
  </si>
  <si>
    <t>Total Count</t>
  </si>
  <si>
    <t>Total Average of Total Score2</t>
  </si>
  <si>
    <t>Years</t>
  </si>
  <si>
    <t>(All)</t>
  </si>
  <si>
    <t>Total</t>
  </si>
  <si>
    <t>2020</t>
  </si>
  <si>
    <t>2021</t>
  </si>
  <si>
    <t>2022</t>
  </si>
  <si>
    <t>Count of Class Year</t>
  </si>
  <si>
    <t>2020 Total</t>
  </si>
  <si>
    <t>Aug</t>
  </si>
  <si>
    <t>Sep</t>
  </si>
  <si>
    <t>2021 Total</t>
  </si>
  <si>
    <t>Jan</t>
  </si>
  <si>
    <t>Apr</t>
  </si>
  <si>
    <t>Jun</t>
  </si>
  <si>
    <t>May</t>
  </si>
  <si>
    <t>Jul</t>
  </si>
  <si>
    <t>2022 Total</t>
  </si>
  <si>
    <t>MCAT Date</t>
  </si>
  <si>
    <t># accepted</t>
  </si>
  <si>
    <t>outcome</t>
  </si>
  <si>
    <t>not accepted</t>
  </si>
  <si>
    <t>accepted with postbac</t>
  </si>
  <si>
    <t>accepted</t>
  </si>
  <si>
    <t>No</t>
  </si>
  <si>
    <t>Yes</t>
  </si>
  <si>
    <t>Count of Application Year</t>
  </si>
  <si>
    <t>bcpm</t>
  </si>
  <si>
    <t>cum</t>
  </si>
  <si>
    <t>mcat</t>
  </si>
  <si>
    <t>pct</t>
  </si>
  <si>
    <t>MIN</t>
  </si>
  <si>
    <t>10th</t>
  </si>
  <si>
    <t>25th</t>
  </si>
  <si>
    <t>CUM GPA</t>
  </si>
  <si>
    <t>10th - 90th percentiles</t>
  </si>
  <si>
    <t>75th</t>
  </si>
  <si>
    <t>90th</t>
  </si>
  <si>
    <t>25th - 75th percentiles</t>
  </si>
  <si>
    <t>max</t>
  </si>
  <si>
    <t>median</t>
  </si>
  <si>
    <t>BCPM GPA</t>
  </si>
  <si>
    <t>MCAT percentile**</t>
  </si>
  <si>
    <t xml:space="preserve">*does not include sophomore early assurance applicants </t>
  </si>
  <si>
    <t>**does not include postbac linkage applicants w/o MCAT scores</t>
  </si>
  <si>
    <t>All accepted regular cycle applicants* (n = 33)</t>
  </si>
  <si>
    <t>count</t>
  </si>
  <si>
    <t>CARS subscore</t>
  </si>
  <si>
    <t>KINES</t>
  </si>
  <si>
    <t>Microbiology</t>
  </si>
  <si>
    <t>Eberly College of Science</t>
  </si>
  <si>
    <t>First Time</t>
  </si>
  <si>
    <t>MOVSC</t>
  </si>
  <si>
    <t>Health and Human Development</t>
  </si>
  <si>
    <t>BSHP</t>
  </si>
  <si>
    <t>Science BS</t>
  </si>
  <si>
    <t>BIOCH</t>
  </si>
  <si>
    <t>College of Liberal Arts</t>
  </si>
  <si>
    <t>KORLG</t>
  </si>
  <si>
    <t>ENVE</t>
  </si>
  <si>
    <t>Chemical Engineering</t>
  </si>
  <si>
    <t>College of Engineering</t>
  </si>
  <si>
    <t>Reapplicant</t>
  </si>
  <si>
    <t>GBIOL</t>
  </si>
  <si>
    <t>VPHSO</t>
  </si>
  <si>
    <t>BIOL, PSY</t>
  </si>
  <si>
    <t>BMH</t>
  </si>
  <si>
    <t>GENET</t>
  </si>
  <si>
    <t>DIHHD,GLBHL</t>
  </si>
  <si>
    <t>MCB</t>
  </si>
  <si>
    <t>CHEM</t>
  </si>
  <si>
    <t>SYAN</t>
  </si>
  <si>
    <t>Math</t>
  </si>
  <si>
    <t>Computer Engineering</t>
  </si>
  <si>
    <t>MATH</t>
  </si>
  <si>
    <t>STAT</t>
  </si>
  <si>
    <t>Agricultural Sciences</t>
  </si>
  <si>
    <t>PHIL</t>
  </si>
  <si>
    <t>ANTH</t>
  </si>
  <si>
    <t>GEN</t>
  </si>
  <si>
    <t>FBP</t>
  </si>
  <si>
    <t>Biological Engineering</t>
  </si>
  <si>
    <t>Accepted</t>
  </si>
  <si>
    <t>MCAT Band</t>
  </si>
  <si>
    <t>Cumulative GPA Band</t>
  </si>
  <si>
    <t>Science GPA Band</t>
  </si>
  <si>
    <t xml:space="preserve">URiM? </t>
  </si>
  <si>
    <t>First Generation?</t>
  </si>
  <si>
    <t>Other Impactful Experiences</t>
  </si>
  <si>
    <t>Gap Years (#)</t>
  </si>
  <si>
    <t>Gap Year?</t>
  </si>
  <si>
    <t>Option</t>
  </si>
  <si>
    <t>Major</t>
  </si>
  <si>
    <t>College</t>
  </si>
  <si>
    <t>Letter Packet</t>
  </si>
  <si>
    <t>Comprehensive Review</t>
  </si>
  <si>
    <t>Prehealth Meeting</t>
  </si>
  <si>
    <t>Intent to Apply</t>
  </si>
  <si>
    <t>Include in Data?</t>
  </si>
  <si>
    <t>Applicant Status</t>
  </si>
  <si>
    <t>Penn State ID</t>
  </si>
  <si>
    <t>Access ID (PSU Email)</t>
  </si>
  <si>
    <t>3.80 to 4.00</t>
  </si>
  <si>
    <t>3.60 to 3.79</t>
  </si>
  <si>
    <t>3.40 to 3.59</t>
  </si>
  <si>
    <t>3.20 to 3.39</t>
  </si>
  <si>
    <t>3.00 to 3.19</t>
  </si>
  <si>
    <t>2.80 to 2.99</t>
  </si>
  <si>
    <t>Row Labels</t>
  </si>
  <si>
    <t>Column Labels</t>
  </si>
  <si>
    <t>Count of Cumulative GPA Band</t>
  </si>
  <si>
    <t>2.40 to 2.59</t>
  </si>
  <si>
    <t>2.60 to 2.79</t>
  </si>
  <si>
    <t>Count of Science GPA Band</t>
  </si>
  <si>
    <t>486 to 489</t>
  </si>
  <si>
    <t>494 to 497</t>
  </si>
  <si>
    <t>498 to 501</t>
  </si>
  <si>
    <t>502 to 505</t>
  </si>
  <si>
    <t>506 to 509</t>
  </si>
  <si>
    <t>510 to 513</t>
  </si>
  <si>
    <t>514 to 517</t>
  </si>
  <si>
    <t>518 to 528</t>
  </si>
  <si>
    <t>Count of MCAT Band</t>
  </si>
  <si>
    <t>Average # Gap Years</t>
  </si>
  <si>
    <t>Average AOGPA</t>
  </si>
  <si>
    <t>Average sGPA</t>
  </si>
  <si>
    <t>Average cGPA</t>
  </si>
  <si>
    <t>Average PSBB</t>
  </si>
  <si>
    <t>Average BBFL</t>
  </si>
  <si>
    <t>Average CARS</t>
  </si>
  <si>
    <t>Average CBPS</t>
  </si>
  <si>
    <t>Average MCAT</t>
  </si>
  <si>
    <t>Count of College</t>
  </si>
  <si>
    <t>Count of Intent to Apply</t>
  </si>
  <si>
    <t>Count of Applicant Status</t>
  </si>
  <si>
    <t>Everything Else</t>
  </si>
  <si>
    <t>sample tables and charts based on the data</t>
  </si>
  <si>
    <t>**Open this in Excel rather than Google! The formatting is better in Excel.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</si>
</sst>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&quot;/&quot;yy"/>
    <numFmt numFmtId="165" formatCode="mmm\ yyyy"/>
    <numFmt numFmtId="166" formatCode="mm/yy"/>
  </numFmts>
  <fonts count="18" x14ac:knownFonts="1">
    <font>
      <sz val="12"/>
      <color theme="1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8"/>
      <color theme="1"/>
      <name val="Calibri"/>
    </font>
    <font>
      <sz val="11"/>
      <color rgb="FF000000"/>
      <name val="Calibri"/>
    </font>
    <font>
      <sz val="12"/>
      <color rgb="FFC00000"/>
      <name val="Calibri"/>
    </font>
    <font>
      <sz val="11"/>
      <color rgb="FFC00000"/>
      <name val="Calibri"/>
    </font>
    <font>
      <sz val="12"/>
      <color rgb="FF385623"/>
      <name val="Calibri"/>
    </font>
    <font>
      <sz val="11"/>
      <color rgb="FF385623"/>
      <name val="Calibri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B050"/>
      <name val="Calibri"/>
      <family val="2"/>
      <scheme val="minor"/>
    </font>
    <font>
      <b/>
      <sz val="12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FF00"/>
        <bgColor rgb="FF00FF00"/>
      </patternFill>
    </fill>
    <fill>
      <patternFill patternType="solid">
        <fgColor rgb="FFCC99FF"/>
        <bgColor rgb="FFCC99FF"/>
      </patternFill>
    </fill>
    <fill>
      <patternFill patternType="solid">
        <fgColor rgb="FFDEEAF6"/>
        <bgColor rgb="FFDEEAF6"/>
      </patternFill>
    </fill>
    <fill>
      <patternFill patternType="solid">
        <fgColor rgb="FFE6B8AF"/>
        <bgColor rgb="FFE6B8AF"/>
      </patternFill>
    </fill>
    <fill>
      <patternFill patternType="solid">
        <fgColor rgb="FFFFAE9B"/>
        <bgColor rgb="FFFFAE9B"/>
      </patternFill>
    </fill>
    <fill>
      <patternFill patternType="solid">
        <fgColor rgb="FFF2F2F2"/>
        <bgColor rgb="FFF2F2F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/>
      <right style="dotted">
        <color auto="1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1"/>
  </cellStyleXfs>
  <cellXfs count="125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4" borderId="1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2" fillId="0" borderId="0" xfId="0" applyFont="1"/>
    <xf numFmtId="14" fontId="2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4" fontId="5" fillId="0" borderId="0" xfId="0" applyNumberFormat="1" applyFo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14" fontId="7" fillId="0" borderId="0" xfId="0" applyNumberFormat="1" applyFont="1"/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3" fillId="6" borderId="1" xfId="0" applyNumberFormat="1" applyFont="1" applyFill="1" applyBorder="1" applyAlignment="1">
      <alignment horizontal="center" vertical="top" wrapText="1"/>
    </xf>
    <xf numFmtId="1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" fontId="6" fillId="0" borderId="0" xfId="0" applyNumberFormat="1" applyFont="1" applyAlignment="1">
      <alignment horizontal="center"/>
    </xf>
    <xf numFmtId="14" fontId="5" fillId="7" borderId="1" xfId="0" applyNumberFormat="1" applyFont="1" applyFill="1" applyBorder="1"/>
    <xf numFmtId="0" fontId="5" fillId="7" borderId="1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14" fontId="5" fillId="0" borderId="1" xfId="0" applyNumberFormat="1" applyFont="1" applyBorder="1"/>
    <xf numFmtId="1" fontId="8" fillId="0" borderId="0" xfId="0" applyNumberFormat="1" applyFont="1" applyAlignment="1">
      <alignment horizontal="center"/>
    </xf>
    <xf numFmtId="1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14" fontId="7" fillId="7" borderId="0" xfId="0" applyNumberFormat="1" applyFont="1" applyFill="1"/>
    <xf numFmtId="0" fontId="7" fillId="7" borderId="1" xfId="0" applyFont="1" applyFill="1" applyBorder="1" applyAlignment="1">
      <alignment horizontal="center"/>
    </xf>
    <xf numFmtId="14" fontId="7" fillId="7" borderId="1" xfId="0" applyNumberFormat="1" applyFont="1" applyFill="1" applyBorder="1"/>
    <xf numFmtId="0" fontId="5" fillId="0" borderId="1" xfId="0" applyFont="1" applyBorder="1" applyAlignment="1">
      <alignment horizontal="center"/>
    </xf>
    <xf numFmtId="14" fontId="5" fillId="7" borderId="0" xfId="0" applyNumberFormat="1" applyFont="1" applyFill="1"/>
    <xf numFmtId="0" fontId="7" fillId="7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pivotButton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pivotButton="1" applyBorder="1"/>
    <xf numFmtId="0" fontId="0" fillId="0" borderId="4" xfId="0" pivotButton="1" applyBorder="1"/>
    <xf numFmtId="0" fontId="0" fillId="0" borderId="15" xfId="0" applyBorder="1"/>
    <xf numFmtId="165" fontId="0" fillId="0" borderId="0" xfId="0" applyNumberFormat="1"/>
    <xf numFmtId="0" fontId="9" fillId="0" borderId="0" xfId="0" applyFont="1"/>
    <xf numFmtId="0" fontId="9" fillId="9" borderId="0" xfId="0" applyFont="1" applyFill="1"/>
    <xf numFmtId="1" fontId="10" fillId="8" borderId="1" xfId="0" applyNumberFormat="1" applyFont="1" applyFill="1" applyBorder="1" applyAlignment="1">
      <alignment horizontal="center"/>
    </xf>
    <xf numFmtId="0" fontId="11" fillId="8" borderId="1" xfId="0" applyFont="1" applyFill="1" applyBorder="1"/>
    <xf numFmtId="0" fontId="11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14" fontId="11" fillId="8" borderId="1" xfId="0" applyNumberFormat="1" applyFont="1" applyFill="1" applyBorder="1"/>
    <xf numFmtId="0" fontId="10" fillId="8" borderId="1" xfId="0" applyFont="1" applyFill="1" applyBorder="1"/>
    <xf numFmtId="14" fontId="11" fillId="8" borderId="1" xfId="0" applyNumberFormat="1" applyFont="1" applyFill="1" applyBorder="1" applyAlignment="1">
      <alignment horizontal="center"/>
    </xf>
    <xf numFmtId="0" fontId="12" fillId="0" borderId="0" xfId="0" applyFont="1"/>
    <xf numFmtId="0" fontId="0" fillId="10" borderId="0" xfId="0" applyFill="1"/>
    <xf numFmtId="0" fontId="13" fillId="10" borderId="0" xfId="0" applyFont="1" applyFill="1"/>
    <xf numFmtId="0" fontId="0" fillId="10" borderId="16" xfId="0" applyFill="1" applyBorder="1"/>
    <xf numFmtId="0" fontId="0" fillId="9" borderId="0" xfId="0" applyFill="1"/>
    <xf numFmtId="0" fontId="14" fillId="10" borderId="0" xfId="0" applyFont="1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0" borderId="0" xfId="0" applyFill="1" applyAlignment="1">
      <alignment horizontal="center"/>
    </xf>
    <xf numFmtId="2" fontId="0" fillId="0" borderId="0" xfId="0" applyNumberFormat="1"/>
    <xf numFmtId="1" fontId="0" fillId="0" borderId="0" xfId="0" applyNumberFormat="1"/>
    <xf numFmtId="0" fontId="9" fillId="0" borderId="1" xfId="1"/>
    <xf numFmtId="0" fontId="15" fillId="0" borderId="1" xfId="1" applyFont="1"/>
    <xf numFmtId="14" fontId="15" fillId="0" borderId="1" xfId="1" applyNumberFormat="1" applyFont="1"/>
    <xf numFmtId="0" fontId="9" fillId="0" borderId="17" xfId="1" applyBorder="1"/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166" fontId="12" fillId="0" borderId="20" xfId="1" applyNumberFormat="1" applyFont="1" applyBorder="1" applyAlignment="1">
      <alignment horizontal="center" vertical="center"/>
    </xf>
    <xf numFmtId="0" fontId="12" fillId="15" borderId="18" xfId="1" applyFont="1" applyFill="1" applyBorder="1" applyAlignment="1">
      <alignment horizontal="center" vertical="center"/>
    </xf>
    <xf numFmtId="0" fontId="12" fillId="15" borderId="21" xfId="1" applyFont="1" applyFill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5" fillId="16" borderId="23" xfId="1" applyFont="1" applyFill="1" applyBorder="1"/>
    <xf numFmtId="0" fontId="15" fillId="16" borderId="24" xfId="1" applyFont="1" applyFill="1" applyBorder="1"/>
    <xf numFmtId="0" fontId="16" fillId="0" borderId="18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166" fontId="16" fillId="0" borderId="20" xfId="1" applyNumberFormat="1" applyFont="1" applyBorder="1" applyAlignment="1">
      <alignment horizontal="center" vertical="center"/>
    </xf>
    <xf numFmtId="0" fontId="16" fillId="15" borderId="18" xfId="1" applyFont="1" applyFill="1" applyBorder="1" applyAlignment="1">
      <alignment horizontal="center" vertical="center"/>
    </xf>
    <xf numFmtId="0" fontId="16" fillId="15" borderId="21" xfId="1" applyFont="1" applyFill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2" fillId="15" borderId="27" xfId="1" applyFont="1" applyFill="1" applyBorder="1" applyAlignment="1">
      <alignment horizontal="center" vertical="center"/>
    </xf>
    <xf numFmtId="0" fontId="16" fillId="15" borderId="27" xfId="1" applyFont="1" applyFill="1" applyBorder="1" applyAlignment="1">
      <alignment horizontal="center" vertical="center"/>
    </xf>
    <xf numFmtId="166" fontId="12" fillId="0" borderId="28" xfId="1" applyNumberFormat="1" applyFont="1" applyBorder="1" applyAlignment="1">
      <alignment horizontal="center" vertical="center"/>
    </xf>
    <xf numFmtId="0" fontId="12" fillId="15" borderId="25" xfId="1" applyFont="1" applyFill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5" fillId="16" borderId="30" xfId="1" applyFont="1" applyFill="1" applyBorder="1"/>
    <xf numFmtId="0" fontId="9" fillId="0" borderId="1" xfId="1" applyAlignment="1">
      <alignment horizontal="left"/>
    </xf>
    <xf numFmtId="0" fontId="9" fillId="0" borderId="1" xfId="1" pivotButton="1"/>
    <xf numFmtId="2" fontId="9" fillId="0" borderId="1" xfId="1" applyNumberFormat="1"/>
    <xf numFmtId="0" fontId="9" fillId="0" borderId="1" xfId="1" applyAlignment="1">
      <alignment horizontal="left" indent="2"/>
    </xf>
    <xf numFmtId="10" fontId="9" fillId="0" borderId="1" xfId="1" applyNumberFormat="1"/>
    <xf numFmtId="0" fontId="17" fillId="0" borderId="1" xfId="1" applyFont="1" applyAlignment="1">
      <alignment wrapText="1"/>
    </xf>
    <xf numFmtId="0" fontId="17" fillId="17" borderId="1" xfId="1" applyFont="1" applyFill="1" applyAlignment="1">
      <alignment wrapText="1"/>
    </xf>
    <xf numFmtId="0" fontId="9" fillId="0" borderId="1" xfId="1" applyAlignment="1">
      <alignment wrapText="1"/>
    </xf>
    <xf numFmtId="0" fontId="0" fillId="10" borderId="0" xfId="0" applyFill="1" applyAlignment="1">
      <alignment horizontal="center"/>
    </xf>
  </cellXfs>
  <cellStyles count="2">
    <cellStyle name="Normal" xfId="0" builtinId="0"/>
    <cellStyle name="Normal 2" xfId="1" xr:uid="{42BADEB1-54A5-4A22-8710-D4CDE8DBEC3B}"/>
  </cellStyles>
  <dxfs count="0"/>
  <tableStyles count="0" defaultTableStyle="TableStyleMedium2" defaultPivotStyle="PivotStyleLight16"/>
  <colors>
    <mruColors>
      <color rgb="FFC496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[Kate and Marc Sample Data Set - August Presentation.xlsx]Marc Tables Charts!PivotTable4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Medical School Acceptances</a:t>
            </a:r>
            <a:r>
              <a:rPr lang="en-US" baseline="0"/>
              <a:t> by Penn State College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'Marc Tables Charts'!$J$3:$J$4</c:f>
              <c:strCache>
                <c:ptCount val="1"/>
                <c:pt idx="0">
                  <c:v>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'Marc Tables Charts'!$I$5:$I$10</c:f>
              <c:strCache>
                <c:ptCount val="5"/>
                <c:pt idx="0">
                  <c:v>Agricultural Sciences</c:v>
                </c:pt>
                <c:pt idx="1">
                  <c:v>College of Engineering</c:v>
                </c:pt>
                <c:pt idx="2">
                  <c:v>College of Liberal Arts</c:v>
                </c:pt>
                <c:pt idx="3">
                  <c:v>Eberly College of Science</c:v>
                </c:pt>
                <c:pt idx="4">
                  <c:v>Health and Human Development</c:v>
                </c:pt>
              </c:strCache>
            </c:strRef>
          </c:cat>
          <c:val>
            <c:numRef>
              <c:f>'Marc Tables Charts'!$J$5:$J$10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20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D-45C2-8656-7DC4D2B55AD7}"/>
            </c:ext>
          </c:extLst>
        </c:ser>
        <c:ser>
          <c:idx val="1"/>
          <c:order val="1"/>
          <c:tx>
            <c:strRef>
              <c:f>'Marc Tables Charts'!$K$3:$K$4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'Marc Tables Charts'!$I$5:$I$10</c:f>
              <c:strCache>
                <c:ptCount val="5"/>
                <c:pt idx="0">
                  <c:v>Agricultural Sciences</c:v>
                </c:pt>
                <c:pt idx="1">
                  <c:v>College of Engineering</c:v>
                </c:pt>
                <c:pt idx="2">
                  <c:v>College of Liberal Arts</c:v>
                </c:pt>
                <c:pt idx="3">
                  <c:v>Eberly College of Science</c:v>
                </c:pt>
                <c:pt idx="4">
                  <c:v>Health and Human Development</c:v>
                </c:pt>
              </c:strCache>
            </c:strRef>
          </c:cat>
          <c:val>
            <c:numRef>
              <c:f>'Marc Tables Charts'!$K$5:$K$10</c:f>
              <c:numCache>
                <c:formatCode>General</c:formatCode>
                <c:ptCount val="5"/>
                <c:pt idx="1">
                  <c:v>1</c:v>
                </c:pt>
                <c:pt idx="2">
                  <c:v>3</c:v>
                </c:pt>
                <c:pt idx="3">
                  <c:v>12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CD-45C2-8656-7DC4D2B55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287920"/>
        <c:axId val="1111265072"/>
      </c:barChart>
      <c:catAx>
        <c:axId val="111128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265072"/>
        <c:crosses val="autoZero"/>
        <c:auto val="1"/>
        <c:lblAlgn val="ctr"/>
        <c:lblOffset val="100"/>
        <c:noMultiLvlLbl val="0"/>
      </c:catAx>
      <c:valAx>
        <c:axId val="111126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28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[Kate and Marc Sample Data Set - August Presentation.xlsx]Marc Tables Charts!PivotTable1</c:name>
    <c:fmtId val="3"/>
  </c:pivotSource>
  <c:chart>
    <c:autoTitleDeleted val="1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'Marc Tables Charts'!$B$3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82-468F-A255-0BBC97CF1E9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82-468F-A255-0BBC97CF1E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 Tables Charts'!$A$4:$A$6</c:f>
              <c:strCache>
                <c:ptCount val="2"/>
                <c:pt idx="0">
                  <c:v>First Time</c:v>
                </c:pt>
                <c:pt idx="1">
                  <c:v>Reapplicant</c:v>
                </c:pt>
              </c:strCache>
            </c:strRef>
          </c:cat>
          <c:val>
            <c:numRef>
              <c:f>'Marc Tables Charts'!$B$4:$B$6</c:f>
              <c:numCache>
                <c:formatCode>0.00%</c:formatCode>
                <c:ptCount val="2"/>
                <c:pt idx="0">
                  <c:v>0.83018867924528306</c:v>
                </c:pt>
                <c:pt idx="1">
                  <c:v>0.16981132075471697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82-468F-A255-0BBC97CF1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Accepted</a:t>
            </a:r>
            <a:r>
              <a:rPr lang="en-US" baseline="0"/>
              <a:t> Applicants for 2023 matriculation </a:t>
            </a:r>
            <a:br>
              <a:rPr lang="en-US" baseline="0"/>
            </a:br>
            <a:r>
              <a:rPr lang="en-US" baseline="0"/>
              <a:t>by MCAT timing (n = 33)</a:t>
            </a:r>
            <a:endParaRPr lang="en-US"/>
          </a:p>
        </c:rich>
      </c:tx>
      <c:layout>
        <c:manualLayout>
          <c:xMode val="edge"/>
          <c:yMode val="edge"/>
          <c:x val="0.24676074261041217"/>
          <c:y val="5.764411027568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'MCAT Pie'!$G$5</c:f>
              <c:strCache>
                <c:ptCount val="1"/>
                <c:pt idx="0">
                  <c:v># accepted</c:v>
                </c:pt>
              </c:strCache>
            </c:strRef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B5-449F-B91C-1E8290E2FB85}"/>
              </c:ext>
            </c:extLst>
          </c:dPt>
          <c:dPt>
            <c:idx val="1"/>
            <c:bubble3D val="0"/>
            <c:spPr>
              <a:solidFill>
                <a:srgbClr val="C496F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AB5-449F-B91C-1E8290E2FB85}"/>
              </c:ext>
            </c:extLst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AB5-449F-B91C-1E8290E2FB85}"/>
              </c:ext>
            </c:extLst>
          </c:dPt>
          <c:dPt>
            <c:idx val="3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B5-449F-B91C-1E8290E2FB85}"/>
              </c:ext>
            </c:extLst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AB5-449F-B91C-1E8290E2FB85}"/>
              </c:ext>
            </c:extLst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B5-449F-B91C-1E8290E2FB85}"/>
              </c:ext>
            </c:extLst>
          </c:dPt>
          <c:dPt>
            <c:idx val="6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AB5-449F-B91C-1E8290E2FB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'MCAT Pie'!$F$6:$F$12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 formatCode="mmm\ yyyy">
                  <c:v>44562</c:v>
                </c:pt>
                <c:pt idx="3" formatCode="mmm\ yyyy">
                  <c:v>44652</c:v>
                </c:pt>
                <c:pt idx="4" formatCode="mmm\ yyyy">
                  <c:v>44682</c:v>
                </c:pt>
                <c:pt idx="5" formatCode="mmm\ yyyy">
                  <c:v>44713</c:v>
                </c:pt>
                <c:pt idx="6" formatCode="mmm\ yyyy">
                  <c:v>44743</c:v>
                </c:pt>
              </c:numCache>
            </c:numRef>
          </c:cat>
          <c:val>
            <c:numRef>
              <c:f>'MCAT Pie'!$G$6:$G$12</c:f>
              <c:numCache>
                <c:formatCode>General</c:formatCode>
                <c:ptCount val="7"/>
                <c:pt idx="0">
                  <c:v>2</c:v>
                </c:pt>
                <c:pt idx="1">
                  <c:v>11</c:v>
                </c:pt>
                <c:pt idx="2">
                  <c:v>1</c:v>
                </c:pt>
                <c:pt idx="3">
                  <c:v>1</c:v>
                </c:pt>
                <c:pt idx="4">
                  <c:v>9</c:v>
                </c:pt>
                <c:pt idx="5">
                  <c:v>8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5-449F-B91C-1E8290E2FB8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2023 Applicant Outcomes by MCAT and GPA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'Scatter plot'!$E$2</c:f>
              <c:strCache>
                <c:ptCount val="1"/>
                <c:pt idx="0">
                  <c:v>not accepted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85000"/>
                </a:schemeClr>
              </a:solidFill>
              <a:ln w="1587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xVal>
            <c:numRef>
              <c:f>'Scatter plot'!$C$2:$C$19</c:f>
              <c:numCache>
                <c:formatCode>General</c:formatCode>
                <c:ptCount val="18"/>
                <c:pt idx="0">
                  <c:v>2.68</c:v>
                </c:pt>
                <c:pt idx="1">
                  <c:v>3.67</c:v>
                </c:pt>
                <c:pt idx="2">
                  <c:v>3.34</c:v>
                </c:pt>
                <c:pt idx="3">
                  <c:v>3.49</c:v>
                </c:pt>
                <c:pt idx="4">
                  <c:v>2.95</c:v>
                </c:pt>
                <c:pt idx="5">
                  <c:v>3.63</c:v>
                </c:pt>
                <c:pt idx="6">
                  <c:v>3.72</c:v>
                </c:pt>
                <c:pt idx="7">
                  <c:v>3.91</c:v>
                </c:pt>
                <c:pt idx="8">
                  <c:v>3.5</c:v>
                </c:pt>
                <c:pt idx="9">
                  <c:v>3.18</c:v>
                </c:pt>
                <c:pt idx="10">
                  <c:v>3.27</c:v>
                </c:pt>
                <c:pt idx="11">
                  <c:v>3.61</c:v>
                </c:pt>
                <c:pt idx="12">
                  <c:v>3.33</c:v>
                </c:pt>
                <c:pt idx="13">
                  <c:v>2.95</c:v>
                </c:pt>
                <c:pt idx="14">
                  <c:v>2.48</c:v>
                </c:pt>
                <c:pt idx="15">
                  <c:v>3.69</c:v>
                </c:pt>
                <c:pt idx="16">
                  <c:v>3.41</c:v>
                </c:pt>
                <c:pt idx="17">
                  <c:v>3.56</c:v>
                </c:pt>
              </c:numCache>
            </c:numRef>
          </c:xVal>
          <c:yVal>
            <c:numRef>
              <c:f>'Scatter plot'!$D$2:$D$19</c:f>
              <c:numCache>
                <c:formatCode>General</c:formatCode>
                <c:ptCount val="18"/>
                <c:pt idx="0">
                  <c:v>513</c:v>
                </c:pt>
                <c:pt idx="1">
                  <c:v>514</c:v>
                </c:pt>
                <c:pt idx="2">
                  <c:v>499</c:v>
                </c:pt>
                <c:pt idx="3">
                  <c:v>509</c:v>
                </c:pt>
                <c:pt idx="4">
                  <c:v>496</c:v>
                </c:pt>
                <c:pt idx="5">
                  <c:v>516</c:v>
                </c:pt>
                <c:pt idx="6">
                  <c:v>506</c:v>
                </c:pt>
                <c:pt idx="7">
                  <c:v>515</c:v>
                </c:pt>
                <c:pt idx="8">
                  <c:v>508</c:v>
                </c:pt>
                <c:pt idx="9">
                  <c:v>510</c:v>
                </c:pt>
                <c:pt idx="10">
                  <c:v>501</c:v>
                </c:pt>
                <c:pt idx="11">
                  <c:v>516</c:v>
                </c:pt>
                <c:pt idx="12">
                  <c:v>503</c:v>
                </c:pt>
                <c:pt idx="13">
                  <c:v>502</c:v>
                </c:pt>
                <c:pt idx="14">
                  <c:v>486</c:v>
                </c:pt>
                <c:pt idx="15">
                  <c:v>503</c:v>
                </c:pt>
                <c:pt idx="16">
                  <c:v>502</c:v>
                </c:pt>
                <c:pt idx="17">
                  <c:v>509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D2-4572-87F9-61E50182132F}"/>
            </c:ext>
          </c:extLst>
        </c:ser>
        <c:ser>
          <c:idx val="1"/>
          <c:order val="1"/>
          <c:tx>
            <c:strRef>
              <c:f>'Scatter plot'!$E$20</c:f>
              <c:strCache>
                <c:ptCount val="1"/>
                <c:pt idx="0">
                  <c:v>accepted with postbac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1587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xVal>
            <c:numRef>
              <c:f>'Scatter plot'!$C$20:$C$27</c:f>
              <c:numCache>
                <c:formatCode>General</c:formatCode>
                <c:ptCount val="8"/>
                <c:pt idx="0">
                  <c:v>3.96</c:v>
                </c:pt>
                <c:pt idx="1">
                  <c:v>3.35</c:v>
                </c:pt>
                <c:pt idx="2">
                  <c:v>3.51</c:v>
                </c:pt>
                <c:pt idx="3">
                  <c:v>3.76</c:v>
                </c:pt>
                <c:pt idx="4">
                  <c:v>3.71</c:v>
                </c:pt>
                <c:pt idx="5">
                  <c:v>3.97</c:v>
                </c:pt>
                <c:pt idx="6">
                  <c:v>2.69</c:v>
                </c:pt>
                <c:pt idx="7">
                  <c:v>2.5299999999999998</c:v>
                </c:pt>
              </c:numCache>
            </c:numRef>
          </c:xVal>
          <c:yVal>
            <c:numRef>
              <c:f>'Scatter plot'!$D$20:$D$27</c:f>
              <c:numCache>
                <c:formatCode>General</c:formatCode>
                <c:ptCount val="8"/>
                <c:pt idx="0">
                  <c:v>523</c:v>
                </c:pt>
                <c:pt idx="1">
                  <c:v>509</c:v>
                </c:pt>
                <c:pt idx="2">
                  <c:v>507</c:v>
                </c:pt>
                <c:pt idx="3">
                  <c:v>517</c:v>
                </c:pt>
                <c:pt idx="4">
                  <c:v>514</c:v>
                </c:pt>
                <c:pt idx="5">
                  <c:v>508</c:v>
                </c:pt>
                <c:pt idx="6">
                  <c:v>512</c:v>
                </c:pt>
                <c:pt idx="7">
                  <c:v>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D2-4572-87F9-61E50182132F}"/>
            </c:ext>
          </c:extLst>
        </c:ser>
        <c:ser>
          <c:idx val="2"/>
          <c:order val="2"/>
          <c:tx>
            <c:strRef>
              <c:f>'Scatter plot'!$E$28</c:f>
              <c:strCache>
                <c:ptCount val="1"/>
                <c:pt idx="0">
                  <c:v>accepted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587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'Scatter plot'!$C$28:$C$52</c:f>
              <c:numCache>
                <c:formatCode>General</c:formatCode>
                <c:ptCount val="25"/>
                <c:pt idx="0">
                  <c:v>3.64</c:v>
                </c:pt>
                <c:pt idx="1">
                  <c:v>3.98</c:v>
                </c:pt>
                <c:pt idx="2">
                  <c:v>3.99</c:v>
                </c:pt>
                <c:pt idx="3">
                  <c:v>3.41</c:v>
                </c:pt>
                <c:pt idx="4">
                  <c:v>3.66</c:v>
                </c:pt>
                <c:pt idx="5">
                  <c:v>3.88</c:v>
                </c:pt>
                <c:pt idx="6">
                  <c:v>3.46</c:v>
                </c:pt>
                <c:pt idx="7">
                  <c:v>3.88</c:v>
                </c:pt>
                <c:pt idx="8">
                  <c:v>3.39</c:v>
                </c:pt>
                <c:pt idx="9">
                  <c:v>3.93</c:v>
                </c:pt>
                <c:pt idx="10">
                  <c:v>3.46</c:v>
                </c:pt>
                <c:pt idx="11">
                  <c:v>3.77</c:v>
                </c:pt>
                <c:pt idx="12">
                  <c:v>3.9</c:v>
                </c:pt>
                <c:pt idx="13">
                  <c:v>4</c:v>
                </c:pt>
                <c:pt idx="14">
                  <c:v>3.98</c:v>
                </c:pt>
                <c:pt idx="15">
                  <c:v>3.5</c:v>
                </c:pt>
                <c:pt idx="16">
                  <c:v>3.97</c:v>
                </c:pt>
                <c:pt idx="17">
                  <c:v>3.98</c:v>
                </c:pt>
                <c:pt idx="18">
                  <c:v>3.79</c:v>
                </c:pt>
                <c:pt idx="19">
                  <c:v>3.78</c:v>
                </c:pt>
                <c:pt idx="20">
                  <c:v>3.99</c:v>
                </c:pt>
                <c:pt idx="21">
                  <c:v>3.5</c:v>
                </c:pt>
                <c:pt idx="22">
                  <c:v>3.62</c:v>
                </c:pt>
                <c:pt idx="23">
                  <c:v>3.83</c:v>
                </c:pt>
                <c:pt idx="24">
                  <c:v>3.4</c:v>
                </c:pt>
              </c:numCache>
            </c:numRef>
          </c:xVal>
          <c:yVal>
            <c:numRef>
              <c:f>'Scatter plot'!$D$28:$D$52</c:f>
              <c:numCache>
                <c:formatCode>General</c:formatCode>
                <c:ptCount val="25"/>
                <c:pt idx="0">
                  <c:v>509</c:v>
                </c:pt>
                <c:pt idx="1">
                  <c:v>513</c:v>
                </c:pt>
                <c:pt idx="2">
                  <c:v>517</c:v>
                </c:pt>
                <c:pt idx="3">
                  <c:v>517</c:v>
                </c:pt>
                <c:pt idx="4">
                  <c:v>506</c:v>
                </c:pt>
                <c:pt idx="5">
                  <c:v>513</c:v>
                </c:pt>
                <c:pt idx="6">
                  <c:v>510</c:v>
                </c:pt>
                <c:pt idx="7">
                  <c:v>515</c:v>
                </c:pt>
                <c:pt idx="8">
                  <c:v>516</c:v>
                </c:pt>
                <c:pt idx="9">
                  <c:v>508</c:v>
                </c:pt>
                <c:pt idx="10">
                  <c:v>519</c:v>
                </c:pt>
                <c:pt idx="11">
                  <c:v>516</c:v>
                </c:pt>
                <c:pt idx="12">
                  <c:v>518</c:v>
                </c:pt>
                <c:pt idx="13">
                  <c:v>513</c:v>
                </c:pt>
                <c:pt idx="14">
                  <c:v>517</c:v>
                </c:pt>
                <c:pt idx="15">
                  <c:v>501</c:v>
                </c:pt>
                <c:pt idx="16">
                  <c:v>512</c:v>
                </c:pt>
                <c:pt idx="17">
                  <c:v>510</c:v>
                </c:pt>
                <c:pt idx="18">
                  <c:v>510</c:v>
                </c:pt>
                <c:pt idx="19">
                  <c:v>509</c:v>
                </c:pt>
                <c:pt idx="20">
                  <c:v>516</c:v>
                </c:pt>
                <c:pt idx="21">
                  <c:v>504</c:v>
                </c:pt>
                <c:pt idx="22">
                  <c:v>511</c:v>
                </c:pt>
                <c:pt idx="23">
                  <c:v>516</c:v>
                </c:pt>
                <c:pt idx="24">
                  <c:v>510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D2-4572-87F9-61E501821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958240"/>
        <c:axId val="1639030304"/>
      </c:scatterChart>
      <c:valAx>
        <c:axId val="1250958240"/>
        <c:scaling>
          <c:orientation val="minMax"/>
          <c:max val="4.0999999999999996"/>
          <c:min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Undergraduate Biology-Chemistry-Physics-Math</a:t>
                </a:r>
                <a:r>
                  <a:rPr lang="en-US" baseline="0"/>
                  <a:t> (BCPM) GPA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9030304"/>
        <c:crosses val="autoZero"/>
        <c:crossBetween val="midCat"/>
      </c:valAx>
      <c:valAx>
        <c:axId val="1639030304"/>
        <c:scaling>
          <c:orientation val="minMax"/>
          <c:min val="48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Most recent MCAT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9582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[Kate and Marc Sample Data Set - August Presentation.xlsx]stacked column!PivotTable2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2023 applicant outcomes by CARS subscore (n=51)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bg1">
              <a:lumMod val="6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'stacked column'!$B$3:$B$4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'stacked column'!$A$5:$A$15</c:f>
              <c:strCache>
                <c:ptCount val="10"/>
                <c:pt idx="0">
                  <c:v>121</c:v>
                </c:pt>
                <c:pt idx="1">
                  <c:v>122</c:v>
                </c:pt>
                <c:pt idx="2">
                  <c:v>124</c:v>
                </c:pt>
                <c:pt idx="3">
                  <c:v>125</c:v>
                </c:pt>
                <c:pt idx="4">
                  <c:v>126</c:v>
                </c:pt>
                <c:pt idx="5">
                  <c:v>127</c:v>
                </c:pt>
                <c:pt idx="6">
                  <c:v>128</c:v>
                </c:pt>
                <c:pt idx="7">
                  <c:v>129</c:v>
                </c:pt>
                <c:pt idx="8">
                  <c:v>130</c:v>
                </c:pt>
                <c:pt idx="9">
                  <c:v>131</c:v>
                </c:pt>
              </c:strCache>
            </c:strRef>
          </c:cat>
          <c:val>
            <c:numRef>
              <c:f>'stacked column'!$B$5:$B$15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C-46C7-96E1-1E0029FBBCAA}"/>
            </c:ext>
          </c:extLst>
        </c:ser>
        <c:ser>
          <c:idx val="1"/>
          <c:order val="1"/>
          <c:tx>
            <c:strRef>
              <c:f>'stacked column'!$C$3:$C$4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'stacked column'!$A$5:$A$15</c:f>
              <c:strCache>
                <c:ptCount val="10"/>
                <c:pt idx="0">
                  <c:v>121</c:v>
                </c:pt>
                <c:pt idx="1">
                  <c:v>122</c:v>
                </c:pt>
                <c:pt idx="2">
                  <c:v>124</c:v>
                </c:pt>
                <c:pt idx="3">
                  <c:v>125</c:v>
                </c:pt>
                <c:pt idx="4">
                  <c:v>126</c:v>
                </c:pt>
                <c:pt idx="5">
                  <c:v>127</c:v>
                </c:pt>
                <c:pt idx="6">
                  <c:v>128</c:v>
                </c:pt>
                <c:pt idx="7">
                  <c:v>129</c:v>
                </c:pt>
                <c:pt idx="8">
                  <c:v>130</c:v>
                </c:pt>
                <c:pt idx="9">
                  <c:v>131</c:v>
                </c:pt>
              </c:strCache>
            </c:strRef>
          </c:cat>
          <c:val>
            <c:numRef>
              <c:f>'stacked column'!$C$5:$C$15</c:f>
              <c:numCache>
                <c:formatCode>General</c:formatCode>
                <c:ptCount val="10"/>
                <c:pt idx="2">
                  <c:v>4</c:v>
                </c:pt>
                <c:pt idx="3">
                  <c:v>2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C-46C7-96E1-1E0029FBBC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510434512"/>
        <c:axId val="1640934336"/>
      </c:barChart>
      <c:catAx>
        <c:axId val="1510434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CARS subscore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0934336"/>
        <c:crosses val="autoZero"/>
        <c:auto val="1"/>
        <c:lblAlgn val="ctr"/>
        <c:lblOffset val="100"/>
        <c:noMultiLvlLbl val="0"/>
      </c:catAx>
      <c:valAx>
        <c:axId val="16409343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applicants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43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2023 applicant outcomes by CARS</a:t>
            </a:r>
            <a:r>
              <a:rPr lang="en-US" baseline="0"/>
              <a:t> subscore (n=51)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'stacked column'!$B$25</c:f>
              <c:strCache>
                <c:ptCount val="1"/>
                <c:pt idx="0">
                  <c:v>not accepted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'stacked column'!$A$26:$A$37</c:f>
              <c:numCache>
                <c:formatCode>General</c:formatCode>
                <c:ptCount val="12"/>
                <c:pt idx="0">
                  <c:v>121</c:v>
                </c:pt>
                <c:pt idx="1">
                  <c:v>122</c:v>
                </c:pt>
                <c:pt idx="2">
                  <c:v>123</c:v>
                </c:pt>
                <c:pt idx="3">
                  <c:v>124</c:v>
                </c:pt>
                <c:pt idx="4">
                  <c:v>125</c:v>
                </c:pt>
                <c:pt idx="5">
                  <c:v>126</c:v>
                </c:pt>
                <c:pt idx="6">
                  <c:v>127</c:v>
                </c:pt>
                <c:pt idx="7">
                  <c:v>128</c:v>
                </c:pt>
                <c:pt idx="8">
                  <c:v>129</c:v>
                </c:pt>
                <c:pt idx="9">
                  <c:v>130</c:v>
                </c:pt>
                <c:pt idx="10">
                  <c:v>131</c:v>
                </c:pt>
                <c:pt idx="11">
                  <c:v>132</c:v>
                </c:pt>
              </c:numCache>
            </c:numRef>
          </c:cat>
          <c:val>
            <c:numRef>
              <c:f>'stacked column'!$B$26:$B$37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E-454C-8EA3-F49DEC7E39E7}"/>
            </c:ext>
          </c:extLst>
        </c:ser>
        <c:ser>
          <c:idx val="1"/>
          <c:order val="1"/>
          <c:tx>
            <c:strRef>
              <c:f>'stacked column'!$C$25</c:f>
              <c:strCache>
                <c:ptCount val="1"/>
                <c:pt idx="0">
                  <c:v>accepted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AE-454C-8EA3-F49DEC7E39E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AE-454C-8EA3-F49DEC7E39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'stacked column'!$A$26:$A$37</c:f>
              <c:numCache>
                <c:formatCode>General</c:formatCode>
                <c:ptCount val="12"/>
                <c:pt idx="0">
                  <c:v>121</c:v>
                </c:pt>
                <c:pt idx="1">
                  <c:v>122</c:v>
                </c:pt>
                <c:pt idx="2">
                  <c:v>123</c:v>
                </c:pt>
                <c:pt idx="3">
                  <c:v>124</c:v>
                </c:pt>
                <c:pt idx="4">
                  <c:v>125</c:v>
                </c:pt>
                <c:pt idx="5">
                  <c:v>126</c:v>
                </c:pt>
                <c:pt idx="6">
                  <c:v>127</c:v>
                </c:pt>
                <c:pt idx="7">
                  <c:v>128</c:v>
                </c:pt>
                <c:pt idx="8">
                  <c:v>129</c:v>
                </c:pt>
                <c:pt idx="9">
                  <c:v>130</c:v>
                </c:pt>
                <c:pt idx="10">
                  <c:v>131</c:v>
                </c:pt>
                <c:pt idx="11">
                  <c:v>132</c:v>
                </c:pt>
              </c:numCache>
            </c:numRef>
          </c:cat>
          <c:val>
            <c:numRef>
              <c:f>'stacked column'!$C$26:$C$37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AE-454C-8EA3-F49DEC7E3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2303200"/>
        <c:axId val="713686640"/>
      </c:barChart>
      <c:catAx>
        <c:axId val="942303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CARS Subscore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686640"/>
        <c:crosses val="autoZero"/>
        <c:auto val="1"/>
        <c:lblAlgn val="ctr"/>
        <c:lblOffset val="100"/>
        <c:noMultiLvlLbl val="0"/>
      </c:catAx>
      <c:valAx>
        <c:axId val="71368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applicants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30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[Kate and Marc Sample Data Set - August Presentation.xlsx]bar!PivotTable3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2023</a:t>
            </a:r>
            <a:r>
              <a:rPr lang="en-US" baseline="0"/>
              <a:t> </a:t>
            </a:r>
            <a:r>
              <a:rPr lang="en-US"/>
              <a:t>Accepted Applicants by Area of Study (n=34)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rgbClr val="7030A0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5">
              <a:lumMod val="5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rgbClr val="7030A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bar!$B$4:$B$5</c:f>
              <c:strCache>
                <c:ptCount val="1"/>
                <c:pt idx="0">
                  <c:v>Life Science - NEU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bar!$A$6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bar!$B$6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7-4E41-A2B2-3EE20AC2BF2E}"/>
            </c:ext>
          </c:extLst>
        </c:ser>
        <c:ser>
          <c:idx val="1"/>
          <c:order val="1"/>
          <c:tx>
            <c:strRef>
              <c:f>bar!$C$4:$C$5</c:f>
              <c:strCache>
                <c:ptCount val="1"/>
                <c:pt idx="0">
                  <c:v>Engineering/COS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bar!$A$6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bar!$C$6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A7-4E41-A2B2-3EE20AC2BF2E}"/>
            </c:ext>
          </c:extLst>
        </c:ser>
        <c:ser>
          <c:idx val="2"/>
          <c:order val="2"/>
          <c:tx>
            <c:strRef>
              <c:f>bar!$D$4:$D$5</c:f>
              <c:strCache>
                <c:ptCount val="1"/>
                <c:pt idx="0">
                  <c:v>Life Science - EEB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bar!$A$6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bar!$D$6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A7-4E41-A2B2-3EE20AC2BF2E}"/>
            </c:ext>
          </c:extLst>
        </c:ser>
        <c:ser>
          <c:idx val="3"/>
          <c:order val="3"/>
          <c:tx>
            <c:strRef>
              <c:f>bar!$E$4:$E$5</c:f>
              <c:strCache>
                <c:ptCount val="1"/>
                <c:pt idx="0">
                  <c:v>Social Science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bar!$A$6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bar!$E$6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A7-4E41-A2B2-3EE20AC2BF2E}"/>
            </c:ext>
          </c:extLst>
        </c:ser>
        <c:ser>
          <c:idx val="4"/>
          <c:order val="4"/>
          <c:tx>
            <c:strRef>
              <c:f>bar!$F$4:$F$5</c:f>
              <c:strCache>
                <c:ptCount val="1"/>
                <c:pt idx="0">
                  <c:v>Life Science - MOL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bar!$A$6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bar!$F$6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A7-4E41-A2B2-3EE20AC2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039552"/>
        <c:axId val="1630504944"/>
      </c:barChart>
      <c:catAx>
        <c:axId val="12500395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30504944"/>
        <c:crosses val="autoZero"/>
        <c:auto val="1"/>
        <c:lblAlgn val="ctr"/>
        <c:lblOffset val="100"/>
        <c:noMultiLvlLbl val="0"/>
      </c:catAx>
      <c:valAx>
        <c:axId val="1630504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03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[Kate and Marc Sample Data Set - August Presentation.xlsx]100 pct bar!PivotTable3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2023</a:t>
            </a:r>
            <a:r>
              <a:rPr lang="en-US" baseline="0"/>
              <a:t> </a:t>
            </a:r>
            <a:r>
              <a:rPr lang="en-US"/>
              <a:t>Accepted Applicants by Area of Study (n=34)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7030A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'100 pct bar'!$B$4:$B$5</c:f>
              <c:strCache>
                <c:ptCount val="1"/>
                <c:pt idx="0">
                  <c:v>Engineering/COS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'100 pct bar'!$A$6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'100 pct bar'!$B$6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A-42A2-B6EF-BD4CD8AD065F}"/>
            </c:ext>
          </c:extLst>
        </c:ser>
        <c:ser>
          <c:idx val="1"/>
          <c:order val="1"/>
          <c:tx>
            <c:strRef>
              <c:f>'100 pct bar'!$C$4:$C$5</c:f>
              <c:strCache>
                <c:ptCount val="1"/>
                <c:pt idx="0">
                  <c:v>Life Science - NEU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'100 pct bar'!$A$6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'100 pct bar'!$C$6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9A-42A2-B6EF-BD4CD8AD065F}"/>
            </c:ext>
          </c:extLst>
        </c:ser>
        <c:ser>
          <c:idx val="2"/>
          <c:order val="2"/>
          <c:tx>
            <c:strRef>
              <c:f>'100 pct bar'!$D$4:$D$5</c:f>
              <c:strCache>
                <c:ptCount val="1"/>
                <c:pt idx="0">
                  <c:v>Life Science - MOL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'100 pct bar'!$A$6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'100 pct bar'!$D$6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9A-42A2-B6EF-BD4CD8AD065F}"/>
            </c:ext>
          </c:extLst>
        </c:ser>
        <c:ser>
          <c:idx val="3"/>
          <c:order val="3"/>
          <c:tx>
            <c:strRef>
              <c:f>'100 pct bar'!$E$4:$E$5</c:f>
              <c:strCache>
                <c:ptCount val="1"/>
                <c:pt idx="0">
                  <c:v>Life Science - EEB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'100 pct bar'!$A$6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'100 pct bar'!$E$6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9A-42A2-B6EF-BD4CD8AD065F}"/>
            </c:ext>
          </c:extLst>
        </c:ser>
        <c:ser>
          <c:idx val="4"/>
          <c:order val="4"/>
          <c:tx>
            <c:strRef>
              <c:f>'100 pct bar'!$F$4:$F$5</c:f>
              <c:strCache>
                <c:ptCount val="1"/>
                <c:pt idx="0">
                  <c:v>Social Science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'100 pct bar'!$A$6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'100 pct bar'!$F$6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9A-42A2-B6EF-BD4CD8AD0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0039552"/>
        <c:axId val="1630504944"/>
      </c:barChart>
      <c:catAx>
        <c:axId val="12500395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30504944"/>
        <c:crosses val="autoZero"/>
        <c:auto val="1"/>
        <c:lblAlgn val="ctr"/>
        <c:lblOffset val="100"/>
        <c:noMultiLvlLbl val="0"/>
      </c:catAx>
      <c:valAx>
        <c:axId val="1630504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03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</xdr:colOff>
      <xdr:row>12</xdr:row>
      <xdr:rowOff>31750</xdr:rowOff>
    </xdr:from>
    <xdr:to>
      <xdr:col>13</xdr:col>
      <xdr:colOff>152400</xdr:colOff>
      <xdr:row>25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74A1B1-46BD-485B-8CD9-5224EC429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177800</xdr:rowOff>
    </xdr:from>
    <xdr:to>
      <xdr:col>1</xdr:col>
      <xdr:colOff>1689100</xdr:colOff>
      <xdr:row>22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7D2765-40B2-4371-9B44-E70E9C130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271461</xdr:colOff>
      <xdr:row>4</xdr:row>
      <xdr:rowOff>76200</xdr:rowOff>
    </xdr:from>
    <xdr:to>
      <xdr:col>18</xdr:col>
      <xdr:colOff>504824</xdr:colOff>
      <xdr:row>29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714DA3-36F9-42E5-A397-11D071F28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</xdr:row>
      <xdr:rowOff>95249</xdr:rowOff>
    </xdr:from>
    <xdr:to>
      <xdr:col>20</xdr:col>
      <xdr:colOff>476250</xdr:colOff>
      <xdr:row>31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66AF16-63E7-4DCF-9E0F-273E87B9A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576261</xdr:colOff>
      <xdr:row>0</xdr:row>
      <xdr:rowOff>152399</xdr:rowOff>
    </xdr:from>
    <xdr:to>
      <xdr:col>14</xdr:col>
      <xdr:colOff>228599</xdr:colOff>
      <xdr:row>21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92A43B-BE4A-4D10-80F5-4B522E2D4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22</xdr:row>
      <xdr:rowOff>95250</xdr:rowOff>
    </xdr:from>
    <xdr:to>
      <xdr:col>13</xdr:col>
      <xdr:colOff>300037</xdr:colOff>
      <xdr:row>40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0BA743-2CB3-47E3-BA73-773FA2B52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1490660</xdr:colOff>
      <xdr:row>8</xdr:row>
      <xdr:rowOff>104775</xdr:rowOff>
    </xdr:from>
    <xdr:to>
      <xdr:col>12</xdr:col>
      <xdr:colOff>238124</xdr:colOff>
      <xdr:row>23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F77C8D-7FB0-44A8-B16E-D366E9065E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1490660</xdr:colOff>
      <xdr:row>8</xdr:row>
      <xdr:rowOff>104775</xdr:rowOff>
    </xdr:from>
    <xdr:to>
      <xdr:col>12</xdr:col>
      <xdr:colOff>238124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C07196-1161-4EA6-88B5-2131B0B47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81643</xdr:colOff>
      <xdr:row>12</xdr:row>
      <xdr:rowOff>23558</xdr:rowOff>
    </xdr:from>
    <xdr:to>
      <xdr:col>58</xdr:col>
      <xdr:colOff>122462</xdr:colOff>
      <xdr:row>13</xdr:row>
      <xdr:rowOff>171365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40105D27-8470-4CB1-9CF9-580CD4D2C70B}"/>
            </a:ext>
          </a:extLst>
        </xdr:cNvPr>
        <xdr:cNvSpPr/>
      </xdr:nvSpPr>
      <xdr:spPr>
        <a:xfrm>
          <a:off x="7728857" y="2744987"/>
          <a:ext cx="5755819" cy="351914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34</xdr:col>
      <xdr:colOff>27215</xdr:colOff>
      <xdr:row>12</xdr:row>
      <xdr:rowOff>33508</xdr:rowOff>
    </xdr:from>
    <xdr:to>
      <xdr:col>56</xdr:col>
      <xdr:colOff>145595</xdr:colOff>
      <xdr:row>13</xdr:row>
      <xdr:rowOff>171365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D8F161A1-2648-4660-8C87-9F1C5113DC6F}"/>
            </a:ext>
          </a:extLst>
        </xdr:cNvPr>
        <xdr:cNvSpPr/>
      </xdr:nvSpPr>
      <xdr:spPr>
        <a:xfrm>
          <a:off x="8817429" y="2754937"/>
          <a:ext cx="4309380" cy="341964"/>
        </a:xfrm>
        <a:prstGeom prst="roundRect">
          <a:avLst/>
        </a:prstGeom>
        <a:solidFill>
          <a:schemeClr val="accent6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45</xdr:col>
      <xdr:colOff>187697</xdr:colOff>
      <xdr:row>11</xdr:row>
      <xdr:rowOff>58511</xdr:rowOff>
    </xdr:from>
    <xdr:to>
      <xdr:col>49</xdr:col>
      <xdr:colOff>33616</xdr:colOff>
      <xdr:row>14</xdr:row>
      <xdr:rowOff>74074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C6F6719F-FC55-4CC9-ABD7-3C00764C0006}"/>
            </a:ext>
          </a:extLst>
        </xdr:cNvPr>
        <xdr:cNvSpPr/>
      </xdr:nvSpPr>
      <xdr:spPr>
        <a:xfrm>
          <a:off x="11073411" y="2575832"/>
          <a:ext cx="607919" cy="627885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45</xdr:col>
      <xdr:colOff>129832</xdr:colOff>
      <xdr:row>11</xdr:row>
      <xdr:rowOff>158013</xdr:rowOff>
    </xdr:from>
    <xdr:to>
      <xdr:col>49</xdr:col>
      <xdr:colOff>101257</xdr:colOff>
      <xdr:row>14</xdr:row>
      <xdr:rowOff>34273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E435FA8-C7DD-4E6B-95AF-716F1BE78507}"/>
            </a:ext>
          </a:extLst>
        </xdr:cNvPr>
        <xdr:cNvSpPr txBox="1"/>
      </xdr:nvSpPr>
      <xdr:spPr>
        <a:xfrm>
          <a:off x="11015546" y="2675334"/>
          <a:ext cx="733425" cy="4885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3.77</a:t>
          </a:r>
        </a:p>
      </xdr:txBody>
    </xdr:sp>
    <xdr:clientData/>
  </xdr:twoCellAnchor>
  <xdr:twoCellAnchor>
    <xdr:from>
      <xdr:col>25</xdr:col>
      <xdr:colOff>117184</xdr:colOff>
      <xdr:row>13</xdr:row>
      <xdr:rowOff>105385</xdr:rowOff>
    </xdr:from>
    <xdr:to>
      <xdr:col>29</xdr:col>
      <xdr:colOff>88608</xdr:colOff>
      <xdr:row>15</xdr:row>
      <xdr:rowOff>172145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65992C9-9C83-4914-B16C-97F90F5C1D36}"/>
            </a:ext>
          </a:extLst>
        </xdr:cNvPr>
        <xdr:cNvSpPr txBox="1"/>
      </xdr:nvSpPr>
      <xdr:spPr>
        <a:xfrm>
          <a:off x="7192898" y="3030921"/>
          <a:ext cx="733424" cy="474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3.39</a:t>
          </a:r>
        </a:p>
      </xdr:txBody>
    </xdr:sp>
    <xdr:clientData/>
  </xdr:twoCellAnchor>
  <xdr:twoCellAnchor>
    <xdr:from>
      <xdr:col>32</xdr:col>
      <xdr:colOff>93812</xdr:colOff>
      <xdr:row>10</xdr:row>
      <xdr:rowOff>143725</xdr:rowOff>
    </xdr:from>
    <xdr:to>
      <xdr:col>36</xdr:col>
      <xdr:colOff>66917</xdr:colOff>
      <xdr:row>12</xdr:row>
      <xdr:rowOff>162860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C0F3882-25F1-4604-863E-C7CDC4D22BD8}"/>
            </a:ext>
          </a:extLst>
        </xdr:cNvPr>
        <xdr:cNvSpPr txBox="1"/>
      </xdr:nvSpPr>
      <xdr:spPr>
        <a:xfrm>
          <a:off x="8503026" y="2416118"/>
          <a:ext cx="735105" cy="4681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3.50</a:t>
          </a:r>
        </a:p>
      </xdr:txBody>
    </xdr:sp>
    <xdr:clientData/>
  </xdr:twoCellAnchor>
  <xdr:twoCellAnchor>
    <xdr:from>
      <xdr:col>53</xdr:col>
      <xdr:colOff>180970</xdr:colOff>
      <xdr:row>10</xdr:row>
      <xdr:rowOff>110218</xdr:rowOff>
    </xdr:from>
    <xdr:to>
      <xdr:col>57</xdr:col>
      <xdr:colOff>152396</xdr:colOff>
      <xdr:row>12</xdr:row>
      <xdr:rowOff>129353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A46048B-9F23-43EE-B606-60FBADA63706}"/>
            </a:ext>
          </a:extLst>
        </xdr:cNvPr>
        <xdr:cNvSpPr txBox="1"/>
      </xdr:nvSpPr>
      <xdr:spPr>
        <a:xfrm>
          <a:off x="12590684" y="2382611"/>
          <a:ext cx="733426" cy="4681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3.96</a:t>
          </a:r>
        </a:p>
      </xdr:txBody>
    </xdr:sp>
    <xdr:clientData/>
  </xdr:twoCellAnchor>
  <xdr:twoCellAnchor>
    <xdr:from>
      <xdr:col>56</xdr:col>
      <xdr:colOff>20408</xdr:colOff>
      <xdr:row>13</xdr:row>
      <xdr:rowOff>171365</xdr:rowOff>
    </xdr:from>
    <xdr:to>
      <xdr:col>59</xdr:col>
      <xdr:colOff>182333</xdr:colOff>
      <xdr:row>16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9E914FA-F56C-4964-B020-ED3BE1CCCDAD}"/>
            </a:ext>
          </a:extLst>
        </xdr:cNvPr>
        <xdr:cNvSpPr txBox="1"/>
      </xdr:nvSpPr>
      <xdr:spPr>
        <a:xfrm>
          <a:off x="13001622" y="3096901"/>
          <a:ext cx="733425" cy="4885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3.98</a:t>
          </a:r>
        </a:p>
      </xdr:txBody>
    </xdr:sp>
    <xdr:clientData/>
  </xdr:twoCellAnchor>
  <xdr:twoCellAnchor>
    <xdr:from>
      <xdr:col>34</xdr:col>
      <xdr:colOff>95249</xdr:colOff>
      <xdr:row>5</xdr:row>
      <xdr:rowOff>123825</xdr:rowOff>
    </xdr:from>
    <xdr:to>
      <xdr:col>58</xdr:col>
      <xdr:colOff>81642</xdr:colOff>
      <xdr:row>7</xdr:row>
      <xdr:rowOff>66675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25D6B6EF-A7F2-477E-A2CA-AA44F1D6B406}"/>
            </a:ext>
          </a:extLst>
        </xdr:cNvPr>
        <xdr:cNvSpPr/>
      </xdr:nvSpPr>
      <xdr:spPr>
        <a:xfrm>
          <a:off x="8885463" y="1294039"/>
          <a:ext cx="4558393" cy="391886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41</xdr:col>
      <xdr:colOff>54429</xdr:colOff>
      <xdr:row>5</xdr:row>
      <xdr:rowOff>133350</xdr:rowOff>
    </xdr:from>
    <xdr:to>
      <xdr:col>56</xdr:col>
      <xdr:colOff>13607</xdr:colOff>
      <xdr:row>7</xdr:row>
      <xdr:rowOff>66675</xdr:rowOff>
    </xdr:to>
    <xdr:sp macro="" textlink="">
      <xdr:nvSpPr>
        <xdr:cNvPr id="11" name="Rounded Rectangle 10">
          <a:extLst>
            <a:ext uri="{FF2B5EF4-FFF2-40B4-BE49-F238E27FC236}">
              <a16:creationId xmlns:a16="http://schemas.microsoft.com/office/drawing/2014/main" id="{CE25CC42-2269-489D-8697-DC1B3606FD83}"/>
            </a:ext>
          </a:extLst>
        </xdr:cNvPr>
        <xdr:cNvSpPr/>
      </xdr:nvSpPr>
      <xdr:spPr>
        <a:xfrm>
          <a:off x="10178143" y="1303564"/>
          <a:ext cx="2816678" cy="382361"/>
        </a:xfrm>
        <a:prstGeom prst="roundRect">
          <a:avLst/>
        </a:prstGeom>
        <a:solidFill>
          <a:schemeClr val="accent6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48</xdr:col>
      <xdr:colOff>114302</xdr:colOff>
      <xdr:row>4</xdr:row>
      <xdr:rowOff>193222</xdr:rowOff>
    </xdr:from>
    <xdr:to>
      <xdr:col>52</xdr:col>
      <xdr:colOff>95251</xdr:colOff>
      <xdr:row>7</xdr:row>
      <xdr:rowOff>183697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7A6A6783-6906-4705-B4AB-0D9327EA9AF0}"/>
            </a:ext>
          </a:extLst>
        </xdr:cNvPr>
        <xdr:cNvGrpSpPr/>
      </xdr:nvGrpSpPr>
      <xdr:grpSpPr>
        <a:xfrm>
          <a:off x="11544302" y="1145722"/>
          <a:ext cx="742949" cy="640443"/>
          <a:chOff x="9753600" y="981075"/>
          <a:chExt cx="733425" cy="609600"/>
        </a:xfrm>
      </xdr:grpSpPr>
      <xdr:sp macro="" textlink="">
        <xdr:nvSpPr>
          <xdr:cNvPr id="13" name="Oval 12">
            <a:extLst>
              <a:ext uri="{FF2B5EF4-FFF2-40B4-BE49-F238E27FC236}">
                <a16:creationId xmlns:a16="http://schemas.microsoft.com/office/drawing/2014/main" id="{9B609ED4-9268-4E4E-8501-DD61CD05D721}"/>
              </a:ext>
            </a:extLst>
          </xdr:cNvPr>
          <xdr:cNvSpPr/>
        </xdr:nvSpPr>
        <xdr:spPr>
          <a:xfrm>
            <a:off x="9810750" y="981075"/>
            <a:ext cx="609600" cy="609600"/>
          </a:xfrm>
          <a:prstGeom prst="ellipse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D4EE065E-5A8C-41CF-BF89-63F81DED7494}"/>
              </a:ext>
            </a:extLst>
          </xdr:cNvPr>
          <xdr:cNvSpPr txBox="1"/>
        </xdr:nvSpPr>
        <xdr:spPr>
          <a:xfrm>
            <a:off x="9753600" y="1076325"/>
            <a:ext cx="733425" cy="4762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800" b="1"/>
              <a:t>3.83</a:t>
            </a:r>
          </a:p>
        </xdr:txBody>
      </xdr:sp>
    </xdr:grpSp>
    <xdr:clientData/>
  </xdr:twoCellAnchor>
  <xdr:twoCellAnchor>
    <xdr:from>
      <xdr:col>33</xdr:col>
      <xdr:colOff>67400</xdr:colOff>
      <xdr:row>7</xdr:row>
      <xdr:rowOff>69396</xdr:rowOff>
    </xdr:from>
    <xdr:to>
      <xdr:col>37</xdr:col>
      <xdr:colOff>38825</xdr:colOff>
      <xdr:row>9</xdr:row>
      <xdr:rowOff>117021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1EDC489-E549-4150-B229-1FFAB36F2ACA}"/>
            </a:ext>
          </a:extLst>
        </xdr:cNvPr>
        <xdr:cNvSpPr txBox="1"/>
      </xdr:nvSpPr>
      <xdr:spPr>
        <a:xfrm>
          <a:off x="8667114" y="1688646"/>
          <a:ext cx="733425" cy="496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3.51</a:t>
          </a:r>
        </a:p>
      </xdr:txBody>
    </xdr:sp>
    <xdr:clientData/>
  </xdr:twoCellAnchor>
  <xdr:twoCellAnchor>
    <xdr:from>
      <xdr:col>39</xdr:col>
      <xdr:colOff>149682</xdr:colOff>
      <xdr:row>3</xdr:row>
      <xdr:rowOff>185057</xdr:rowOff>
    </xdr:from>
    <xdr:to>
      <xdr:col>43</xdr:col>
      <xdr:colOff>107501</xdr:colOff>
      <xdr:row>6</xdr:row>
      <xdr:rowOff>42182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197A38F-465D-4841-B4CF-AFA11D254586}"/>
            </a:ext>
          </a:extLst>
        </xdr:cNvPr>
        <xdr:cNvSpPr txBox="1"/>
      </xdr:nvSpPr>
      <xdr:spPr>
        <a:xfrm>
          <a:off x="9892396" y="947057"/>
          <a:ext cx="719819" cy="4694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3.65</a:t>
          </a:r>
        </a:p>
      </xdr:txBody>
    </xdr:sp>
    <xdr:clientData/>
  </xdr:twoCellAnchor>
  <xdr:twoCellAnchor>
    <xdr:from>
      <xdr:col>53</xdr:col>
      <xdr:colOff>44578</xdr:colOff>
      <xdr:row>4</xdr:row>
      <xdr:rowOff>0</xdr:rowOff>
    </xdr:from>
    <xdr:to>
      <xdr:col>57</xdr:col>
      <xdr:colOff>16004</xdr:colOff>
      <xdr:row>6</xdr:row>
      <xdr:rowOff>47625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2143A9F-CCFC-41E3-90B9-CE94F762667D}"/>
            </a:ext>
          </a:extLst>
        </xdr:cNvPr>
        <xdr:cNvSpPr txBox="1"/>
      </xdr:nvSpPr>
      <xdr:spPr>
        <a:xfrm>
          <a:off x="12454292" y="966107"/>
          <a:ext cx="733426" cy="455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3.94</a:t>
          </a:r>
        </a:p>
      </xdr:txBody>
    </xdr:sp>
    <xdr:clientData/>
  </xdr:twoCellAnchor>
  <xdr:twoCellAnchor>
    <xdr:from>
      <xdr:col>56</xdr:col>
      <xdr:colOff>74836</xdr:colOff>
      <xdr:row>7</xdr:row>
      <xdr:rowOff>0</xdr:rowOff>
    </xdr:from>
    <xdr:to>
      <xdr:col>60</xdr:col>
      <xdr:colOff>32653</xdr:colOff>
      <xdr:row>9</xdr:row>
      <xdr:rowOff>47625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0050D92-93B8-43E2-ACFE-8CE012951E68}"/>
            </a:ext>
          </a:extLst>
        </xdr:cNvPr>
        <xdr:cNvSpPr txBox="1"/>
      </xdr:nvSpPr>
      <xdr:spPr>
        <a:xfrm>
          <a:off x="13056050" y="1619250"/>
          <a:ext cx="719817" cy="496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3.98</a:t>
          </a:r>
        </a:p>
      </xdr:txBody>
    </xdr:sp>
    <xdr:clientData/>
  </xdr:twoCellAnchor>
  <xdr:twoCellAnchor>
    <xdr:from>
      <xdr:col>28</xdr:col>
      <xdr:colOff>0</xdr:colOff>
      <xdr:row>20</xdr:row>
      <xdr:rowOff>123825</xdr:rowOff>
    </xdr:from>
    <xdr:to>
      <xdr:col>53</xdr:col>
      <xdr:colOff>176893</xdr:colOff>
      <xdr:row>22</xdr:row>
      <xdr:rowOff>66675</xdr:rowOff>
    </xdr:to>
    <xdr:sp macro="" textlink="">
      <xdr:nvSpPr>
        <xdr:cNvPr id="19" name="Rounded Rectangle 18">
          <a:extLst>
            <a:ext uri="{FF2B5EF4-FFF2-40B4-BE49-F238E27FC236}">
              <a16:creationId xmlns:a16="http://schemas.microsoft.com/office/drawing/2014/main" id="{A682F75B-60D3-42F7-AF7F-999077F02BB1}"/>
            </a:ext>
          </a:extLst>
        </xdr:cNvPr>
        <xdr:cNvSpPr/>
      </xdr:nvSpPr>
      <xdr:spPr>
        <a:xfrm>
          <a:off x="7647214" y="4478111"/>
          <a:ext cx="4939393" cy="432707"/>
        </a:xfrm>
        <a:prstGeom prst="roundRect">
          <a:avLst/>
        </a:prstGeom>
        <a:solidFill>
          <a:schemeClr val="accent1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95251</xdr:colOff>
      <xdr:row>20</xdr:row>
      <xdr:rowOff>133350</xdr:rowOff>
    </xdr:from>
    <xdr:to>
      <xdr:col>50</xdr:col>
      <xdr:colOff>163286</xdr:colOff>
      <xdr:row>22</xdr:row>
      <xdr:rowOff>66675</xdr:rowOff>
    </xdr:to>
    <xdr:sp macro="" textlink="">
      <xdr:nvSpPr>
        <xdr:cNvPr id="20" name="Rounded Rectangle 19">
          <a:extLst>
            <a:ext uri="{FF2B5EF4-FFF2-40B4-BE49-F238E27FC236}">
              <a16:creationId xmlns:a16="http://schemas.microsoft.com/office/drawing/2014/main" id="{B58018C3-0F97-435A-87F4-283FD1D0EBC6}"/>
            </a:ext>
          </a:extLst>
        </xdr:cNvPr>
        <xdr:cNvSpPr/>
      </xdr:nvSpPr>
      <xdr:spPr>
        <a:xfrm>
          <a:off x="9075965" y="4487636"/>
          <a:ext cx="2925535" cy="423182"/>
        </a:xfrm>
        <a:prstGeom prst="roundRect">
          <a:avLst/>
        </a:prstGeom>
        <a:solidFill>
          <a:schemeClr val="accent1">
            <a:lumMod val="75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41</xdr:col>
      <xdr:colOff>188012</xdr:colOff>
      <xdr:row>20</xdr:row>
      <xdr:rowOff>0</xdr:rowOff>
    </xdr:from>
    <xdr:to>
      <xdr:col>45</xdr:col>
      <xdr:colOff>161117</xdr:colOff>
      <xdr:row>22</xdr:row>
      <xdr:rowOff>190500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F929CAF0-5C16-47ED-AACE-74465BC34906}"/>
            </a:ext>
          </a:extLst>
        </xdr:cNvPr>
        <xdr:cNvGrpSpPr/>
      </xdr:nvGrpSpPr>
      <xdr:grpSpPr>
        <a:xfrm>
          <a:off x="10284512" y="4340679"/>
          <a:ext cx="738280" cy="680357"/>
          <a:chOff x="6922398" y="4054929"/>
          <a:chExt cx="787853" cy="680357"/>
        </a:xfrm>
      </xdr:grpSpPr>
      <xdr:sp macro="" textlink="">
        <xdr:nvSpPr>
          <xdr:cNvPr id="22" name="Oval 21">
            <a:extLst>
              <a:ext uri="{FF2B5EF4-FFF2-40B4-BE49-F238E27FC236}">
                <a16:creationId xmlns:a16="http://schemas.microsoft.com/office/drawing/2014/main" id="{58ECF76F-3F40-41A5-BDC7-011B3534E8F2}"/>
              </a:ext>
            </a:extLst>
          </xdr:cNvPr>
          <xdr:cNvSpPr/>
        </xdr:nvSpPr>
        <xdr:spPr>
          <a:xfrm>
            <a:off x="6984547" y="4054929"/>
            <a:ext cx="664028" cy="670832"/>
          </a:xfrm>
          <a:prstGeom prst="ellipse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09BE2FE4-2946-4171-83D7-6C432B662D81}"/>
              </a:ext>
            </a:extLst>
          </xdr:cNvPr>
          <xdr:cNvSpPr txBox="1"/>
        </xdr:nvSpPr>
        <xdr:spPr>
          <a:xfrm>
            <a:off x="6922398" y="4197804"/>
            <a:ext cx="787853" cy="5374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800" b="1"/>
              <a:t>512</a:t>
            </a:r>
          </a:p>
        </xdr:txBody>
      </xdr:sp>
    </xdr:grpSp>
    <xdr:clientData/>
  </xdr:twoCellAnchor>
  <xdr:twoCellAnchor>
    <xdr:from>
      <xdr:col>25</xdr:col>
      <xdr:colOff>164636</xdr:colOff>
      <xdr:row>22</xdr:row>
      <xdr:rowOff>23132</xdr:rowOff>
    </xdr:from>
    <xdr:to>
      <xdr:col>29</xdr:col>
      <xdr:colOff>136060</xdr:colOff>
      <xdr:row>24</xdr:row>
      <xdr:rowOff>70757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C4F7321-C93C-44E4-A3C0-A64C21FDEDB5}"/>
            </a:ext>
          </a:extLst>
        </xdr:cNvPr>
        <xdr:cNvSpPr txBox="1"/>
      </xdr:nvSpPr>
      <xdr:spPr>
        <a:xfrm>
          <a:off x="7240350" y="4867275"/>
          <a:ext cx="733424" cy="537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506</a:t>
          </a:r>
        </a:p>
      </xdr:txBody>
    </xdr:sp>
    <xdr:clientData/>
  </xdr:twoCellAnchor>
  <xdr:twoCellAnchor>
    <xdr:from>
      <xdr:col>33</xdr:col>
      <xdr:colOff>39453</xdr:colOff>
      <xdr:row>18</xdr:row>
      <xdr:rowOff>134711</xdr:rowOff>
    </xdr:from>
    <xdr:to>
      <xdr:col>37</xdr:col>
      <xdr:colOff>14961</xdr:colOff>
      <xdr:row>20</xdr:row>
      <xdr:rowOff>236764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98D3D10-6915-4186-8C84-09105F095F6D}"/>
            </a:ext>
          </a:extLst>
        </xdr:cNvPr>
        <xdr:cNvSpPr txBox="1"/>
      </xdr:nvSpPr>
      <xdr:spPr>
        <a:xfrm>
          <a:off x="8639167" y="4080782"/>
          <a:ext cx="737508" cy="5102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509</a:t>
          </a:r>
        </a:p>
      </xdr:txBody>
    </xdr:sp>
    <xdr:clientData/>
  </xdr:twoCellAnchor>
  <xdr:twoCellAnchor>
    <xdr:from>
      <xdr:col>48</xdr:col>
      <xdr:colOff>65319</xdr:colOff>
      <xdr:row>18</xdr:row>
      <xdr:rowOff>155123</xdr:rowOff>
    </xdr:from>
    <xdr:to>
      <xdr:col>52</xdr:col>
      <xdr:colOff>36744</xdr:colOff>
      <xdr:row>20</xdr:row>
      <xdr:rowOff>243568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3DB1C10-C5B0-41EA-8B43-A6331D8FC294}"/>
            </a:ext>
          </a:extLst>
        </xdr:cNvPr>
        <xdr:cNvSpPr txBox="1"/>
      </xdr:nvSpPr>
      <xdr:spPr>
        <a:xfrm>
          <a:off x="11522533" y="4101194"/>
          <a:ext cx="733425" cy="49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516</a:t>
          </a:r>
        </a:p>
      </xdr:txBody>
    </xdr:sp>
    <xdr:clientData/>
  </xdr:twoCellAnchor>
  <xdr:twoCellAnchor>
    <xdr:from>
      <xdr:col>52</xdr:col>
      <xdr:colOff>167373</xdr:colOff>
      <xdr:row>22</xdr:row>
      <xdr:rowOff>0</xdr:rowOff>
    </xdr:from>
    <xdr:to>
      <xdr:col>56</xdr:col>
      <xdr:colOff>138798</xdr:colOff>
      <xdr:row>24</xdr:row>
      <xdr:rowOff>47625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EFE9E37-9B44-48C4-B292-AEDF798DE32A}"/>
            </a:ext>
          </a:extLst>
        </xdr:cNvPr>
        <xdr:cNvSpPr txBox="1"/>
      </xdr:nvSpPr>
      <xdr:spPr>
        <a:xfrm>
          <a:off x="12386587" y="4844143"/>
          <a:ext cx="733425" cy="537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517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Kate%20and%20Marc%20Sample%20Data%20Set%20-%20August%20presentation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pantor\AppData\Local\Microsoft\Windows\INetCache\Content.Outlook\I0ZDO20F\Kate%20and%20Marc%20Sample%20Data%20Set%20-%20August%20presentation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509.336491087961" createdVersion="8" refreshedVersion="8" minRefreshableVersion="3" recordCount="53" xr:uid="{1ECBF8F5-BCE5-4CAF-95D8-39F325A91903}">
  <cacheSource type="worksheet">
    <worksheetSource ref="A1:BG54" sheet="Marc Data" r:id="rId2"/>
  </cacheSource>
  <cacheFields count="59">
    <cacheField name="Last Name" numFmtId="0">
      <sharedItems containsNonDate="0" containsString="0" containsBlank="1"/>
    </cacheField>
    <cacheField name="First Name" numFmtId="0">
      <sharedItems containsNonDate="0" containsString="0" containsBlank="1"/>
    </cacheField>
    <cacheField name="Middle Name" numFmtId="0">
      <sharedItems containsNonDate="0" containsString="0" containsBlank="1"/>
    </cacheField>
    <cacheField name="AAMC ID" numFmtId="0">
      <sharedItems containsNonDate="0" containsString="0" containsBlank="1"/>
    </cacheField>
    <cacheField name="Access ID (PSU Email)" numFmtId="0">
      <sharedItems containsNonDate="0" containsString="0" containsBlank="1"/>
    </cacheField>
    <cacheField name="Penn State ID" numFmtId="0">
      <sharedItems containsNonDate="0" containsString="0" containsBlank="1"/>
    </cacheField>
    <cacheField name="Applicant Status" numFmtId="0">
      <sharedItems count="2">
        <s v="First Time"/>
        <s v="Reapplicant"/>
      </sharedItems>
    </cacheField>
    <cacheField name="Include in Data?" numFmtId="0">
      <sharedItems/>
    </cacheField>
    <cacheField name="Intent to Apply" numFmtId="0">
      <sharedItems count="2">
        <s v="Yes"/>
        <s v="No"/>
      </sharedItems>
    </cacheField>
    <cacheField name="Prehealth Meeting" numFmtId="0">
      <sharedItems containsBlank="1"/>
    </cacheField>
    <cacheField name="Comprehensive Review" numFmtId="0">
      <sharedItems/>
    </cacheField>
    <cacheField name="Letter Packet" numFmtId="0">
      <sharedItems/>
    </cacheField>
    <cacheField name="College" numFmtId="0">
      <sharedItems count="5">
        <s v="College of Engineering"/>
        <s v="Eberly College of Science"/>
        <s v="Health and Human Development"/>
        <s v="Agricultural Sciences"/>
        <s v="College of Liberal Arts"/>
      </sharedItems>
    </cacheField>
    <cacheField name="Major" numFmtId="0">
      <sharedItems count="13">
        <s v="Biological Engineering"/>
        <s v="Biology"/>
        <s v="Biobehavioral Health"/>
        <s v="Science BS"/>
        <s v="Kinesiology"/>
        <s v="Premedicine"/>
        <s v="Immunology and Infectious Disease"/>
        <s v="Biochemistry and Molecular Biology"/>
        <s v="Microbiology"/>
        <s v="Psychology"/>
        <s v="Computer Engineering"/>
        <s v="Math"/>
        <s v="Chemical Engineering"/>
      </sharedItems>
    </cacheField>
    <cacheField name="Option" numFmtId="0">
      <sharedItems containsBlank="1" count="12">
        <s v="FBP"/>
        <s v="NEURO"/>
        <m/>
        <s v="GEN"/>
        <s v="MOVSC"/>
        <s v="VPHSO"/>
        <s v="BSHP"/>
        <s v="BIOCH"/>
        <s v="MCB"/>
        <s v="SYAN"/>
        <s v="GENET"/>
        <s v="GBIOL"/>
      </sharedItems>
    </cacheField>
    <cacheField name="Second Major" numFmtId="0">
      <sharedItems containsBlank="1"/>
    </cacheField>
    <cacheField name="Minor" numFmtId="0">
      <sharedItems containsBlank="1"/>
    </cacheField>
    <cacheField name="Graduation Date" numFmtId="166">
      <sharedItems containsNonDate="0" containsDate="1" containsString="0" containsBlank="1" minDate="2015-05-01T00:00:00" maxDate="2024-05-02T00:00:00"/>
    </cacheField>
    <cacheField name="Gap Year?" numFmtId="0">
      <sharedItems containsBlank="1"/>
    </cacheField>
    <cacheField name="Gap Years (#)" numFmtId="0">
      <sharedItems containsString="0" containsBlank="1" containsNumber="1" containsInteger="1" minValue="0" maxValue="9"/>
    </cacheField>
    <cacheField name="FAP Award" numFmtId="0">
      <sharedItems containsString="0" containsBlank="1" containsNumber="1" containsInteger="1" minValue="0" maxValue="9"/>
    </cacheField>
    <cacheField name="Email" numFmtId="0">
      <sharedItems containsNonDate="0" containsString="0" containsBlank="1"/>
    </cacheField>
    <cacheField name="State" numFmtId="0">
      <sharedItems/>
    </cacheField>
    <cacheField name="Gender" numFmtId="0">
      <sharedItems/>
    </cacheField>
    <cacheField name="Other Impactful Experiences" numFmtId="0">
      <sharedItems/>
    </cacheField>
    <cacheField name="First Generation?" numFmtId="0">
      <sharedItems/>
    </cacheField>
    <cacheField name="URiM? " numFmtId="0">
      <sharedItems/>
    </cacheField>
    <cacheField name="Race" numFmtId="0">
      <sharedItems containsBlank="1"/>
    </cacheField>
    <cacheField name="Ethnicity" numFmtId="0">
      <sharedItems containsBlank="1"/>
    </cacheField>
    <cacheField name="Processed Date" numFmtId="14">
      <sharedItems containsSemiMixedTypes="0" containsNonDate="0" containsDate="1" containsString="0" minDate="2023-06-03T00:00:00" maxDate="2024-01-03T00:00:00"/>
    </cacheField>
    <cacheField name="Undergrad Degree?" numFmtId="0">
      <sharedItems/>
    </cacheField>
    <cacheField name="Undergrad Major" numFmtId="0">
      <sharedItems/>
    </cacheField>
    <cacheField name="Grad Degree?" numFmtId="0">
      <sharedItems/>
    </cacheField>
    <cacheField name="Grad Major" numFmtId="0">
      <sharedItems containsBlank="1"/>
    </cacheField>
    <cacheField name="Post Bacc?" numFmtId="0">
      <sharedItems/>
    </cacheField>
    <cacheField name="CU BCPM GPA" numFmtId="0">
      <sharedItems containsSemiMixedTypes="0" containsString="0" containsNumber="1" minValue="2.48" maxValue="4"/>
    </cacheField>
    <cacheField name="Science GPA Band" numFmtId="0">
      <sharedItems count="8">
        <s v="3.80 to 4.00"/>
        <s v="3.40 to 3.59"/>
        <s v="3.60 to 3.79"/>
        <s v="3.20 to 3.39"/>
        <s v="2.60 to 2.79"/>
        <s v="3.00 to 3.19"/>
        <s v="2.80 to 2.99"/>
        <s v="2.40 to 2.59"/>
      </sharedItems>
    </cacheField>
    <cacheField name="CU AO GPA" numFmtId="0">
      <sharedItems containsSemiMixedTypes="0" containsString="0" containsNumber="1" minValue="3.18" maxValue="4"/>
    </cacheField>
    <cacheField name="CU CUM GPA" numFmtId="0">
      <sharedItems containsSemiMixedTypes="0" containsString="0" containsNumber="1" minValue="2.8" maxValue="4"/>
    </cacheField>
    <cacheField name="Cumulative GPA Band" numFmtId="0">
      <sharedItems count="6">
        <s v="3.80 to 4.00"/>
        <s v="3.20 to 3.39"/>
        <s v="3.60 to 3.79"/>
        <s v="3.40 to 3.59"/>
        <s v="2.80 to 2.99"/>
        <s v="3.00 to 3.19"/>
      </sharedItems>
    </cacheField>
    <cacheField name="PB BCPM GPA" numFmtId="0">
      <sharedItems containsString="0" containsBlank="1" containsNumber="1" minValue="3.3" maxValue="4"/>
    </cacheField>
    <cacheField name="PB AO GPA" numFmtId="0">
      <sharedItems containsString="0" containsBlank="1" containsNumber="1" containsInteger="1" minValue="3" maxValue="4"/>
    </cacheField>
    <cacheField name="PB CUM GPA" numFmtId="0">
      <sharedItems containsString="0" containsBlank="1" containsNumber="1" minValue="3.08" maxValue="4"/>
    </cacheField>
    <cacheField name="GR BCPM GPA" numFmtId="0">
      <sharedItems containsString="0" containsBlank="1" containsNumber="1" minValue="2.62" maxValue="4"/>
    </cacheField>
    <cacheField name="GR AO GPA" numFmtId="0">
      <sharedItems containsString="0" containsBlank="1" containsNumber="1" minValue="3.4" maxValue="4"/>
    </cacheField>
    <cacheField name="GR CUM GPA" numFmtId="0">
      <sharedItems containsString="0" containsBlank="1" containsNumber="1" minValue="2.7" maxValue="4"/>
    </cacheField>
    <cacheField name="MCAT Test Date" numFmtId="14">
      <sharedItems containsSemiMixedTypes="0" containsNonDate="0" containsDate="1" containsString="0" minDate="2020-06-19T00:00:00" maxDate="2022-08-31T00:00:00"/>
    </cacheField>
    <cacheField name="CPBS" numFmtId="0">
      <sharedItems containsSemiMixedTypes="0" containsString="0" containsNumber="1" containsInteger="1" minValue="120" maxValue="131"/>
    </cacheField>
    <cacheField name="CARS" numFmtId="0">
      <sharedItems containsSemiMixedTypes="0" containsString="0" containsNumber="1" containsInteger="1" minValue="121" maxValue="131"/>
    </cacheField>
    <cacheField name="BBFL" numFmtId="0">
      <sharedItems containsSemiMixedTypes="0" containsString="0" containsNumber="1" containsInteger="1" minValue="121" maxValue="131"/>
    </cacheField>
    <cacheField name="PSBB" numFmtId="0">
      <sharedItems containsSemiMixedTypes="0" containsString="0" containsNumber="1" containsInteger="1" minValue="124" maxValue="132"/>
    </cacheField>
    <cacheField name="Total Score" numFmtId="0">
      <sharedItems containsSemiMixedTypes="0" containsString="0" containsNumber="1" containsInteger="1" minValue="486" maxValue="523"/>
    </cacheField>
    <cacheField name="MCAT Band" numFmtId="0">
      <sharedItems count="8">
        <s v="518 to 528"/>
        <s v="514 to 517"/>
        <s v="510 to 513"/>
        <s v="506 to 509"/>
        <s v="502 to 505"/>
        <s v="498 to 501"/>
        <s v="494 to 497"/>
        <s v="486 to 489"/>
      </sharedItems>
    </cacheField>
    <cacheField name="Applications Count" numFmtId="0">
      <sharedItems containsSemiMixedTypes="0" containsString="0" containsNumber="1" containsInteger="1" minValue="2" maxValue="55"/>
    </cacheField>
    <cacheField name="Accepted Count" numFmtId="0">
      <sharedItems containsSemiMixedTypes="0" containsString="0" containsNumber="1" containsInteger="1" minValue="0" maxValue="6"/>
    </cacheField>
    <cacheField name="Rejected Count" numFmtId="0">
      <sharedItems containsSemiMixedTypes="0" containsString="0" containsNumber="1" containsInteger="1" minValue="1" maxValue="44"/>
    </cacheField>
    <cacheField name="Accepted" numFmtId="0">
      <sharedItems count="2">
        <s v="Yes"/>
        <s v="No"/>
      </sharedItems>
    </cacheField>
    <cacheField name="Matriculated?" numFmtId="0">
      <sharedItems count="2">
        <s v="Y"/>
        <s v="N"/>
      </sharedItems>
    </cacheField>
    <cacheField name="Matriculated Schoo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Kate M. Fukawa-Connelly" refreshedDate="45509.463257291667" refreshedVersion="6" recordCount="53" xr:uid="{00000000-000A-0000-FFFF-FFFF00000000}">
  <cacheSource type="worksheet">
    <worksheetSource ref="A1:BR54" sheet="Marcs Updated File" r:id="rId2"/>
  </cacheSource>
  <cacheFields count="70">
    <cacheField name="Student #" numFmtId="0">
      <sharedItems containsSemiMixedTypes="0" containsString="0" containsNumber="1" containsInteger="1" minValue="1" maxValue="54"/>
    </cacheField>
    <cacheField name="PSU ID (RNG)" numFmtId="0">
      <sharedItems containsSemiMixedTypes="0" containsString="0" containsNumber="1" containsInteger="1" minValue="900078449" maxValue="999964527"/>
    </cacheField>
    <cacheField name="Primary Major" numFmtId="0">
      <sharedItems count="11">
        <s v="PSYBS_NEURO"/>
        <s v="BMB_MCB"/>
        <s v="BIOL_VPHSO"/>
        <s v="BBH_BS"/>
        <s v="IID_BS"/>
        <s v="FRNSC_FBIOL"/>
        <s v="BME_BICHL"/>
        <s v="PM_BS"/>
        <s v="BIOL_GBIOL"/>
        <s v="SCBS_BSHP"/>
        <s v="KINES_MOVSC"/>
      </sharedItems>
    </cacheField>
    <cacheField name="Second Major" numFmtId="0">
      <sharedItems containsBlank="1"/>
    </cacheField>
    <cacheField name="Minor" numFmtId="0">
      <sharedItems containsBlank="1"/>
    </cacheField>
    <cacheField name="Graduation Date" numFmtId="164">
      <sharedItems containsSemiMixedTypes="0" containsNonDate="0" containsDate="1" containsString="0" minDate="2014-05-01T00:00:00" maxDate="2023-05-06T00:00:00"/>
    </cacheField>
    <cacheField name="Gap Years" numFmtId="0">
      <sharedItems containsSemiMixedTypes="0" containsString="0" containsNumber="1" containsInteger="1" minValue="0" maxValue="9"/>
    </cacheField>
    <cacheField name="Race" numFmtId="0">
      <sharedItems containsBlank="1"/>
    </cacheField>
    <cacheField name="Ethnicity" numFmtId="0">
      <sharedItems containsBlank="1"/>
    </cacheField>
    <cacheField name="AMCAS Status" numFmtId="0">
      <sharedItems/>
    </cacheField>
    <cacheField name="Processed Date" numFmtId="14">
      <sharedItems containsSemiMixedTypes="0" containsNonDate="0" containsDate="1" containsString="0" minDate="2022-06-03T00:00:00" maxDate="2023-01-03T00:00:00"/>
    </cacheField>
    <cacheField name="Undergrad Degree?" numFmtId="0">
      <sharedItems/>
    </cacheField>
    <cacheField name="Undergrad Major" numFmtId="0">
      <sharedItems/>
    </cacheField>
    <cacheField name="Grad Degree?" numFmtId="0">
      <sharedItems/>
    </cacheField>
    <cacheField name="Grad Major" numFmtId="0">
      <sharedItems containsBlank="1"/>
    </cacheField>
    <cacheField name="Post Bacc?" numFmtId="0">
      <sharedItems/>
    </cacheField>
    <cacheField name="CU BCPM GPA" numFmtId="0">
      <sharedItems containsSemiMixedTypes="0" containsString="0" containsNumber="1" minValue="2.48" maxValue="4"/>
    </cacheField>
    <cacheField name="CU AO GPA" numFmtId="0">
      <sharedItems containsSemiMixedTypes="0" containsString="0" containsNumber="1" minValue="3.18" maxValue="4"/>
    </cacheField>
    <cacheField name="CU CUM GPA" numFmtId="0">
      <sharedItems containsSemiMixedTypes="0" containsString="0" containsNumber="1" minValue="2.8" maxValue="4"/>
    </cacheField>
    <cacheField name="PB BCPM GPA" numFmtId="0">
      <sharedItems containsString="0" containsBlank="1" containsNumber="1" minValue="3.3" maxValue="4"/>
    </cacheField>
    <cacheField name="PB AO GPA" numFmtId="0">
      <sharedItems containsString="0" containsBlank="1" containsNumber="1" containsInteger="1" minValue="3" maxValue="4"/>
    </cacheField>
    <cacheField name="PB CUM GPA" numFmtId="0">
      <sharedItems containsString="0" containsBlank="1" containsNumber="1" minValue="3.08" maxValue="4"/>
    </cacheField>
    <cacheField name="GR BCPM GPA" numFmtId="0">
      <sharedItems containsString="0" containsBlank="1" containsNumber="1" minValue="2.62" maxValue="4"/>
    </cacheField>
    <cacheField name="GR AO GPA" numFmtId="0">
      <sharedItems containsString="0" containsBlank="1" containsNumber="1" minValue="3.4" maxValue="4"/>
    </cacheField>
    <cacheField name="GR CUM GPA" numFmtId="0">
      <sharedItems containsString="0" containsBlank="1" containsNumber="1" minValue="2.7" maxValue="4"/>
    </cacheField>
    <cacheField name="MCAT Test Date" numFmtId="14">
      <sharedItems containsSemiMixedTypes="0" containsNonDate="0" containsDate="1" containsString="0" minDate="2020-06-19T00:00:00" maxDate="2022-08-31T00:00:00"/>
    </cacheField>
    <cacheField name="Verbal Reasoning" numFmtId="0">
      <sharedItems containsNonDate="0" containsString="0" containsBlank="1"/>
    </cacheField>
    <cacheField name="VR CB Lower" numFmtId="0">
      <sharedItems containsNonDate="0" containsString="0" containsBlank="1"/>
    </cacheField>
    <cacheField name="VR CB Upper" numFmtId="0">
      <sharedItems containsNonDate="0" containsString="0" containsBlank="1"/>
    </cacheField>
    <cacheField name="VR %ile Rank" numFmtId="0">
      <sharedItems containsNonDate="0" containsString="0" containsBlank="1"/>
    </cacheField>
    <cacheField name="Physical Sciences" numFmtId="0">
      <sharedItems containsNonDate="0" containsString="0" containsBlank="1"/>
    </cacheField>
    <cacheField name="PS CB Lower" numFmtId="0">
      <sharedItems containsNonDate="0" containsString="0" containsBlank="1"/>
    </cacheField>
    <cacheField name="PS CB Upper" numFmtId="0">
      <sharedItems containsNonDate="0" containsString="0" containsBlank="1"/>
    </cacheField>
    <cacheField name="PS %ile Rank" numFmtId="0">
      <sharedItems containsNonDate="0" containsString="0" containsBlank="1"/>
    </cacheField>
    <cacheField name="Writing Sample" numFmtId="0">
      <sharedItems containsNonDate="0" containsString="0" containsBlank="1"/>
    </cacheField>
    <cacheField name="WS %ile Rank" numFmtId="0">
      <sharedItems containsNonDate="0" containsString="0" containsBlank="1"/>
    </cacheField>
    <cacheField name="Biological Sciences" numFmtId="0">
      <sharedItems containsNonDate="0" containsString="0" containsBlank="1"/>
    </cacheField>
    <cacheField name="BS CB Lower" numFmtId="0">
      <sharedItems containsNonDate="0" containsString="0" containsBlank="1"/>
    </cacheField>
    <cacheField name="BS CB Upper" numFmtId="0">
      <sharedItems containsNonDate="0" containsString="0" containsBlank="1"/>
    </cacheField>
    <cacheField name="BS %ile Rank" numFmtId="0">
      <sharedItems containsNonDate="0" containsString="0" containsBlank="1"/>
    </cacheField>
    <cacheField name="Total Score" numFmtId="0">
      <sharedItems containsNonDate="0" containsString="0" containsBlank="1"/>
    </cacheField>
    <cacheField name="Total CB Lower" numFmtId="0">
      <sharedItems containsNonDate="0" containsString="0" containsBlank="1"/>
    </cacheField>
    <cacheField name="Total CB Upper" numFmtId="0">
      <sharedItems containsNonDate="0" containsString="0" containsBlank="1"/>
    </cacheField>
    <cacheField name="Total %ile Rank" numFmtId="0">
      <sharedItems containsNonDate="0" containsString="0" containsBlank="1"/>
    </cacheField>
    <cacheField name="CPBS" numFmtId="0">
      <sharedItems containsSemiMixedTypes="0" containsString="0" containsNumber="1" containsInteger="1" minValue="120" maxValue="131"/>
    </cacheField>
    <cacheField name="CPBS CB Lower" numFmtId="0">
      <sharedItems containsSemiMixedTypes="0" containsString="0" containsNumber="1" containsInteger="1" minValue="119" maxValue="130"/>
    </cacheField>
    <cacheField name="CPBS CB Upper" numFmtId="0">
      <sharedItems containsSemiMixedTypes="0" containsString="0" containsNumber="1" containsInteger="1" minValue="121" maxValue="132"/>
    </cacheField>
    <cacheField name="CPBS %ile Rank" numFmtId="0">
      <sharedItems containsSemiMixedTypes="0" containsString="0" containsNumber="1" containsInteger="1" minValue="6" maxValue="99"/>
    </cacheField>
    <cacheField name="CARS" numFmtId="0">
      <sharedItems containsSemiMixedTypes="0" containsString="0" containsNumber="1" containsInteger="1" minValue="121" maxValue="131"/>
    </cacheField>
    <cacheField name="CARS CB Lower" numFmtId="0">
      <sharedItems containsSemiMixedTypes="0" containsString="0" containsNumber="1" containsInteger="1" minValue="120" maxValue="130"/>
    </cacheField>
    <cacheField name="CARS CB Upper" numFmtId="0">
      <sharedItems containsSemiMixedTypes="0" containsString="0" containsNumber="1" containsInteger="1" minValue="122" maxValue="132"/>
    </cacheField>
    <cacheField name="CARS %ile Rank" numFmtId="0">
      <sharedItems containsSemiMixedTypes="0" containsString="0" containsNumber="1" containsInteger="1" minValue="13" maxValue="99"/>
    </cacheField>
    <cacheField name="BBFL" numFmtId="0">
      <sharedItems containsSemiMixedTypes="0" containsString="0" containsNumber="1" containsInteger="1" minValue="121" maxValue="131"/>
    </cacheField>
    <cacheField name="BBFL CB Lower" numFmtId="0">
      <sharedItems containsSemiMixedTypes="0" containsString="0" containsNumber="1" containsInteger="1" minValue="120" maxValue="130"/>
    </cacheField>
    <cacheField name="BBFL CB Upper" numFmtId="0">
      <sharedItems containsSemiMixedTypes="0" containsString="0" containsNumber="1" containsInteger="1" minValue="122" maxValue="132"/>
    </cacheField>
    <cacheField name="BBFL %ile Rank" numFmtId="0">
      <sharedItems containsSemiMixedTypes="0" containsString="0" containsNumber="1" containsInteger="1" minValue="11" maxValue="99"/>
    </cacheField>
    <cacheField name="PSBB" numFmtId="0">
      <sharedItems containsSemiMixedTypes="0" containsString="0" containsNumber="1" containsInteger="1" minValue="124" maxValue="132"/>
    </cacheField>
    <cacheField name="PSBB CB Lower" numFmtId="0">
      <sharedItems containsSemiMixedTypes="0" containsString="0" containsNumber="1" containsInteger="1" minValue="123" maxValue="131"/>
    </cacheField>
    <cacheField name="PSBB CB Upper" numFmtId="0">
      <sharedItems containsSemiMixedTypes="0" containsString="0" containsNumber="1" containsInteger="1" minValue="125" maxValue="132"/>
    </cacheField>
    <cacheField name="PSBB %ile Rank" numFmtId="0">
      <sharedItems containsSemiMixedTypes="0" containsString="0" containsNumber="1" containsInteger="1" minValue="35" maxValue="100"/>
    </cacheField>
    <cacheField name="Total Score2" numFmtId="0">
      <sharedItems containsSemiMixedTypes="0" containsString="0" containsNumber="1" containsInteger="1" minValue="486" maxValue="523"/>
    </cacheField>
    <cacheField name="Total CB Lower2" numFmtId="0">
      <sharedItems containsSemiMixedTypes="0" containsString="0" containsNumber="1" containsInteger="1" minValue="484" maxValue="521"/>
    </cacheField>
    <cacheField name="Total CB Upper2" numFmtId="0">
      <sharedItems containsSemiMixedTypes="0" containsString="0" containsNumber="1" containsInteger="1" minValue="488" maxValue="525"/>
    </cacheField>
    <cacheField name="Total %ile Rank2" numFmtId="0">
      <sharedItems containsSemiMixedTypes="0" containsString="0" containsNumber="1" containsInteger="1" minValue="10" maxValue="99"/>
    </cacheField>
    <cacheField name="Percentile Rank Effective Date" numFmtId="14">
      <sharedItems containsSemiMixedTypes="0" containsNonDate="0" containsDate="1" containsString="0" minDate="2020-05-01T00:00:00" maxDate="2022-05-02T00:00:00"/>
    </cacheField>
    <cacheField name="Applications Count" numFmtId="0">
      <sharedItems containsSemiMixedTypes="0" containsString="0" containsNumber="1" containsInteger="1" minValue="2" maxValue="55"/>
    </cacheField>
    <cacheField name="Accepted Count" numFmtId="0">
      <sharedItems containsSemiMixedTypes="0" containsString="0" containsNumber="1" containsInteger="1" minValue="0" maxValue="6"/>
    </cacheField>
    <cacheField name="Rejected Count" numFmtId="0">
      <sharedItems containsSemiMixedTypes="0" containsString="0" containsNumber="1" containsInteger="1" minValue="1" maxValue="44"/>
    </cacheField>
    <cacheField name="Matriculated?" numFmtId="0">
      <sharedItems count="2">
        <s v="N"/>
        <s v="Y"/>
      </sharedItems>
    </cacheField>
    <cacheField name="Matriculated Schoo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Kate M. Fukawa-Connelly" refreshedDate="45509.463257523152" refreshedVersion="6" recordCount="53" xr:uid="{00000000-000A-0000-FFFF-FFFF01000000}">
  <cacheSource type="worksheet">
    <worksheetSource ref="A1:CA54" sheet="Kates Updated File"/>
  </cacheSource>
  <cacheFields count="81">
    <cacheField name="Application Year" numFmtId="1">
      <sharedItems containsSemiMixedTypes="0" containsString="0" containsNumber="1" containsInteger="1" minValue="2023" maxValue="2023"/>
    </cacheField>
    <cacheField name="No CL notes" numFmtId="0">
      <sharedItems containsBlank="1"/>
    </cacheField>
    <cacheField name="Include in data?" numFmtId="0">
      <sharedItems count="2">
        <s v="Y"/>
        <s v="N"/>
      </sharedItems>
    </cacheField>
    <cacheField name="Path" numFmtId="0">
      <sharedItems count="4">
        <s v="CL"/>
        <s v="OTH"/>
        <s v="EA"/>
        <s v="NA"/>
      </sharedItems>
    </cacheField>
    <cacheField name="accept?" numFmtId="0">
      <sharedItems containsBlank="1" count="4">
        <s v="N"/>
        <s v="Y"/>
        <s v="NA"/>
        <m u="1"/>
      </sharedItems>
    </cacheField>
    <cacheField name="Class Year" numFmtId="1">
      <sharedItems containsString="0" containsBlank="1" containsNumber="1" containsInteger="1" minValue="2014" maxValue="2023"/>
    </cacheField>
    <cacheField name="Time to application" numFmtId="0">
      <sharedItems containsBlank="1"/>
    </cacheField>
    <cacheField name="URM+ DIS + FAP" numFmtId="0">
      <sharedItems containsBlank="1"/>
    </cacheField>
    <cacheField name="BCPM range" numFmtId="0">
      <sharedItems containsBlank="1" count="6">
        <s v="&lt;3.0"/>
        <s v="3.50-3.79"/>
        <s v="3.80-4.00"/>
        <s v="3.00.3.29"/>
        <s v="3.30-3.49"/>
        <m/>
      </sharedItems>
    </cacheField>
    <cacheField name="MCAT range" numFmtId="0">
      <sharedItems containsBlank="1" count="7">
        <s v="&lt;500"/>
        <s v="513-516"/>
        <s v="500-508"/>
        <s v="509-512"/>
        <s v="517-519"/>
        <s v="520-528"/>
        <m/>
      </sharedItems>
    </cacheField>
    <cacheField name="FAP Award" numFmtId="0">
      <sharedItems containsBlank="1"/>
    </cacheField>
    <cacheField name="State" numFmtId="0">
      <sharedItems containsBlank="1"/>
    </cacheField>
    <cacheField name="Gender" numFmtId="0">
      <sharedItems/>
    </cacheField>
    <cacheField name="Disadvantaged?" numFmtId="0">
      <sharedItems/>
    </cacheField>
    <cacheField name="Race" numFmtId="0">
      <sharedItems containsBlank="1"/>
    </cacheField>
    <cacheField name="Ethnicity" numFmtId="0">
      <sharedItems containsBlank="1"/>
    </cacheField>
    <cacheField name="Processed Date" numFmtId="14">
      <sharedItems containsSemiMixedTypes="0" containsNonDate="0" containsDate="1" containsString="0" minDate="2022-06-03T00:00:00" maxDate="2023-01-07T00:00:00"/>
    </cacheField>
    <cacheField name="Undergrad Degree?" numFmtId="0">
      <sharedItems/>
    </cacheField>
    <cacheField name="Undergrad Major" numFmtId="0">
      <sharedItems/>
    </cacheField>
    <cacheField name="PU Major" numFmtId="0">
      <sharedItems containsBlank="1"/>
    </cacheField>
    <cacheField name="Area of Study" numFmtId="0">
      <sharedItems containsBlank="1" count="6">
        <s v="Life Science - MOL"/>
        <s v="Social Science"/>
        <s v="Life Science - NEU"/>
        <s v="Life Science - EEB"/>
        <s v="Engineering/COS"/>
        <m/>
      </sharedItems>
    </cacheField>
    <cacheField name="PB/GR?" numFmtId="0">
      <sharedItems containsBlank="1"/>
    </cacheField>
    <cacheField name="Grad Degree?" numFmtId="0">
      <sharedItems/>
    </cacheField>
    <cacheField name="Grad Major" numFmtId="0">
      <sharedItems containsBlank="1"/>
    </cacheField>
    <cacheField name="Post Bacc?" numFmtId="0">
      <sharedItems/>
    </cacheField>
    <cacheField name="CU BCPM GPA" numFmtId="0">
      <sharedItems containsSemiMixedTypes="0" containsString="0" containsNumber="1" minValue="2.48" maxValue="4"/>
    </cacheField>
    <cacheField name="CU AO GPA" numFmtId="0">
      <sharedItems containsSemiMixedTypes="0" containsString="0" containsNumber="1" minValue="3.18" maxValue="4"/>
    </cacheField>
    <cacheField name="CU CUM GPA" numFmtId="0">
      <sharedItems containsSemiMixedTypes="0" containsString="0" containsNumber="1" minValue="2.8" maxValue="4"/>
    </cacheField>
    <cacheField name="PB BCPM GPA" numFmtId="0">
      <sharedItems containsString="0" containsBlank="1" containsNumber="1" minValue="3.3" maxValue="4"/>
    </cacheField>
    <cacheField name="PB AO GPA" numFmtId="0">
      <sharedItems containsString="0" containsBlank="1" containsNumber="1" containsInteger="1" minValue="3" maxValue="4"/>
    </cacheField>
    <cacheField name="PB CUM GPA" numFmtId="0">
      <sharedItems containsString="0" containsBlank="1" containsNumber="1" minValue="3.08" maxValue="4"/>
    </cacheField>
    <cacheField name="GR BCPM GPA" numFmtId="0">
      <sharedItems containsString="0" containsBlank="1" containsNumber="1" minValue="2.62" maxValue="4"/>
    </cacheField>
    <cacheField name="GR AO GPA" numFmtId="0">
      <sharedItems containsString="0" containsBlank="1" containsNumber="1" minValue="3.4" maxValue="4"/>
    </cacheField>
    <cacheField name="GR CUM GPA" numFmtId="0">
      <sharedItems containsString="0" containsBlank="1" containsNumber="1" minValue="2.7" maxValue="4"/>
    </cacheField>
    <cacheField name="MCAT Test Date" numFmtId="14">
      <sharedItems containsNonDate="0" containsDate="1" containsString="0" containsBlank="1" minDate="2020-06-19T00:00:00" maxDate="2022-08-31T00:00:00" count="33">
        <d v="2020-06-19T00:00:00"/>
        <d v="2020-06-20T00:00:00"/>
        <d v="2020-07-07T00:00:00"/>
        <d v="2020-07-23T00:00:00"/>
        <d v="2020-08-11T00:00:00"/>
        <d v="2021-06-02T00:00:00"/>
        <d v="2021-06-16T00:00:00"/>
        <d v="2021-06-30T00:00:00"/>
        <d v="2021-08-10T00:00:00"/>
        <d v="2022-03-29T00:00:00"/>
        <d v="2022-04-13T00:00:00"/>
        <d v="2022-05-24T00:00:00"/>
        <d v="2022-05-31T00:00:00"/>
        <d v="2022-06-28T00:00:00"/>
        <d v="2022-08-30T00:00:00"/>
        <d v="2020-08-18T00:00:00"/>
        <d v="2020-09-02T00:00:00"/>
        <d v="2021-01-20T00:00:00"/>
        <d v="2021-04-21T00:00:00"/>
        <d v="2021-08-03T00:00:00"/>
        <d v="2021-08-09T00:00:00"/>
        <d v="2021-08-18T00:00:00"/>
        <d v="2021-09-19T00:00:00"/>
        <d v="2022-01-19T00:00:00"/>
        <d v="2022-05-11T00:00:00"/>
        <d v="2022-05-18T00:00:00"/>
        <d v="2022-05-23T00:00:00"/>
        <d v="2022-06-01T00:00:00"/>
        <d v="2022-06-15T00:00:00"/>
        <d v="2022-06-29T00:00:00"/>
        <d v="2022-07-20T00:00:00"/>
        <m/>
        <d v="2021-09-18T00:00:00"/>
      </sharedItems>
      <fieldGroup par="80" base="34">
        <rangePr groupBy="months" startDate="2020-06-19T00:00:00" endDate="2022-08-31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8/31/2022"/>
        </groupItems>
      </fieldGroup>
    </cacheField>
    <cacheField name="Verbal Reasoning" numFmtId="0">
      <sharedItems containsNonDate="0" containsString="0" containsBlank="1"/>
    </cacheField>
    <cacheField name="VR CB Lower" numFmtId="0">
      <sharedItems containsNonDate="0" containsString="0" containsBlank="1"/>
    </cacheField>
    <cacheField name="VR CB Upper" numFmtId="0">
      <sharedItems containsNonDate="0" containsString="0" containsBlank="1"/>
    </cacheField>
    <cacheField name="VR %ile Rank" numFmtId="0">
      <sharedItems containsNonDate="0" containsString="0" containsBlank="1"/>
    </cacheField>
    <cacheField name="Physical Sciences" numFmtId="0">
      <sharedItems containsNonDate="0" containsString="0" containsBlank="1"/>
    </cacheField>
    <cacheField name="PS CB Lower" numFmtId="0">
      <sharedItems containsNonDate="0" containsString="0" containsBlank="1"/>
    </cacheField>
    <cacheField name="PS CB Upper" numFmtId="0">
      <sharedItems containsNonDate="0" containsString="0" containsBlank="1"/>
    </cacheField>
    <cacheField name="PS %ile Rank" numFmtId="0">
      <sharedItems containsNonDate="0" containsString="0" containsBlank="1"/>
    </cacheField>
    <cacheField name="Writing Sample" numFmtId="0">
      <sharedItems containsNonDate="0" containsString="0" containsBlank="1"/>
    </cacheField>
    <cacheField name="WS %ile Rank" numFmtId="0">
      <sharedItems containsNonDate="0" containsString="0" containsBlank="1"/>
    </cacheField>
    <cacheField name="Biological Sciences" numFmtId="0">
      <sharedItems containsNonDate="0" containsString="0" containsBlank="1"/>
    </cacheField>
    <cacheField name="BS CB Lower" numFmtId="0">
      <sharedItems containsNonDate="0" containsString="0" containsBlank="1"/>
    </cacheField>
    <cacheField name="BS CB Upper" numFmtId="0">
      <sharedItems containsNonDate="0" containsString="0" containsBlank="1"/>
    </cacheField>
    <cacheField name="BS %ile Rank" numFmtId="0">
      <sharedItems containsNonDate="0" containsString="0" containsBlank="1"/>
    </cacheField>
    <cacheField name="Total Score" numFmtId="0">
      <sharedItems containsNonDate="0" containsString="0" containsBlank="1"/>
    </cacheField>
    <cacheField name="Total CB Lower" numFmtId="0">
      <sharedItems containsNonDate="0" containsString="0" containsBlank="1"/>
    </cacheField>
    <cacheField name="Total CB Upper" numFmtId="0">
      <sharedItems containsNonDate="0" containsString="0" containsBlank="1"/>
    </cacheField>
    <cacheField name="Total %ile Rank" numFmtId="0">
      <sharedItems containsNonDate="0" containsString="0" containsBlank="1"/>
    </cacheField>
    <cacheField name="CPBS" numFmtId="0">
      <sharedItems containsString="0" containsBlank="1" containsNumber="1" containsInteger="1" minValue="120" maxValue="131"/>
    </cacheField>
    <cacheField name="CPBS CB Lower" numFmtId="0">
      <sharedItems containsSemiMixedTypes="0" containsString="0" containsNumber="1" containsInteger="1" minValue="119" maxValue="130"/>
    </cacheField>
    <cacheField name="CPBS CB Upper" numFmtId="0">
      <sharedItems containsSemiMixedTypes="0" containsString="0" containsNumber="1" containsInteger="1" minValue="121" maxValue="132"/>
    </cacheField>
    <cacheField name="CPBS %ile Rank" numFmtId="0">
      <sharedItems containsSemiMixedTypes="0" containsString="0" containsNumber="1" containsInteger="1" minValue="6" maxValue="99"/>
    </cacheField>
    <cacheField name="CARS" numFmtId="0">
      <sharedItems containsString="0" containsBlank="1" containsNumber="1" containsInteger="1" minValue="121" maxValue="131" count="11">
        <n v="122"/>
        <n v="128"/>
        <n v="124"/>
        <n v="127"/>
        <n v="126"/>
        <n v="129"/>
        <n v="125"/>
        <n v="121"/>
        <n v="130"/>
        <n v="131"/>
        <m/>
      </sharedItems>
    </cacheField>
    <cacheField name="CARS CB Lower" numFmtId="0">
      <sharedItems containsSemiMixedTypes="0" containsString="0" containsNumber="1" containsInteger="1" minValue="120" maxValue="130"/>
    </cacheField>
    <cacheField name="CARS CB Upper" numFmtId="0">
      <sharedItems containsSemiMixedTypes="0" containsString="0" containsNumber="1" containsInteger="1" minValue="122" maxValue="132"/>
    </cacheField>
    <cacheField name="CARS %ile Rank" numFmtId="0">
      <sharedItems containsSemiMixedTypes="0" containsString="0" containsNumber="1" containsInteger="1" minValue="13" maxValue="99"/>
    </cacheField>
    <cacheField name="BBFL" numFmtId="0">
      <sharedItems containsString="0" containsBlank="1" containsNumber="1" containsInteger="1" minValue="121" maxValue="131"/>
    </cacheField>
    <cacheField name="BBFL CB Lower" numFmtId="0">
      <sharedItems containsSemiMixedTypes="0" containsString="0" containsNumber="1" containsInteger="1" minValue="120" maxValue="130"/>
    </cacheField>
    <cacheField name="BBFL CB Upper" numFmtId="0">
      <sharedItems containsSemiMixedTypes="0" containsString="0" containsNumber="1" containsInteger="1" minValue="122" maxValue="132"/>
    </cacheField>
    <cacheField name="BBFL %ile Rank" numFmtId="0">
      <sharedItems containsSemiMixedTypes="0" containsString="0" containsNumber="1" containsInteger="1" minValue="11" maxValue="99"/>
    </cacheField>
    <cacheField name="PSBB" numFmtId="0">
      <sharedItems containsString="0" containsBlank="1" containsNumber="1" containsInteger="1" minValue="124" maxValue="132"/>
    </cacheField>
    <cacheField name="PSBB CB Lower" numFmtId="0">
      <sharedItems containsSemiMixedTypes="0" containsString="0" containsNumber="1" containsInteger="1" minValue="123" maxValue="131"/>
    </cacheField>
    <cacheField name="PSBB CB Upper" numFmtId="0">
      <sharedItems containsSemiMixedTypes="0" containsString="0" containsNumber="1" containsInteger="1" minValue="125" maxValue="132"/>
    </cacheField>
    <cacheField name="PSBB %ile Rank" numFmtId="0">
      <sharedItems containsSemiMixedTypes="0" containsString="0" containsNumber="1" containsInteger="1" minValue="35" maxValue="100"/>
    </cacheField>
    <cacheField name="Total Score2" numFmtId="0">
      <sharedItems containsString="0" containsBlank="1" containsNumber="1" containsInteger="1" minValue="486" maxValue="523"/>
    </cacheField>
    <cacheField name="Total CB Lower2" numFmtId="0">
      <sharedItems containsSemiMixedTypes="0" containsString="0" containsNumber="1" containsInteger="1" minValue="484" maxValue="521"/>
    </cacheField>
    <cacheField name="Total CB Upper2" numFmtId="0">
      <sharedItems containsSemiMixedTypes="0" containsString="0" containsNumber="1" containsInteger="1" minValue="488" maxValue="525"/>
    </cacheField>
    <cacheField name="Total %ile Rank2" numFmtId="0">
      <sharedItems containsString="0" containsBlank="1" containsNumber="1" containsInteger="1" minValue="10" maxValue="99"/>
    </cacheField>
    <cacheField name="Percentile Rank Effective Date" numFmtId="14">
      <sharedItems containsSemiMixedTypes="0" containsNonDate="0" containsDate="1" containsString="0" minDate="2022-05-01T00:00:00" maxDate="2022-05-02T00:00:00"/>
    </cacheField>
    <cacheField name="Applications Count" numFmtId="0">
      <sharedItems containsSemiMixedTypes="0" containsString="0" containsNumber="1" containsInteger="1" minValue="1" maxValue="55"/>
    </cacheField>
    <cacheField name="Accepted Count" numFmtId="0">
      <sharedItems containsSemiMixedTypes="0" containsString="0" containsNumber="1" containsInteger="1" minValue="0" maxValue="6"/>
    </cacheField>
    <cacheField name="Rejected Count" numFmtId="0">
      <sharedItems containsSemiMixedTypes="0" containsString="0" containsNumber="1" containsInteger="1" minValue="0" maxValue="44"/>
    </cacheField>
    <cacheField name="Matriculated?" numFmtId="0">
      <sharedItems/>
    </cacheField>
    <cacheField name="Matriculated School" numFmtId="0">
      <sharedItems containsBlank="1"/>
    </cacheField>
    <cacheField name="Quarters" numFmtId="0" databaseField="0">
      <fieldGroup base="34">
        <rangePr groupBy="quarters" startDate="2020-06-19T00:00:00" endDate="2022-08-31T00:00:00"/>
        <groupItems count="6">
          <s v="&lt;6/19/2020"/>
          <s v="Qtr1"/>
          <s v="Qtr2"/>
          <s v="Qtr3"/>
          <s v="Qtr4"/>
          <s v="&gt;8/31/2022"/>
        </groupItems>
      </fieldGroup>
    </cacheField>
    <cacheField name="Years" numFmtId="0" databaseField="0">
      <fieldGroup base="34">
        <rangePr groupBy="years" startDate="2020-06-19T00:00:00" endDate="2022-08-31T00:00:00"/>
        <groupItems count="5">
          <s v="&lt;6/19/2020"/>
          <s v="2020"/>
          <s v="2021"/>
          <s v="2022"/>
          <s v="&gt;8/31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">
  <r>
    <m/>
    <m/>
    <m/>
    <m/>
    <m/>
    <m/>
    <x v="0"/>
    <s v="Yes"/>
    <x v="0"/>
    <s v="No"/>
    <s v="No"/>
    <s v="Y"/>
    <x v="0"/>
    <x v="0"/>
    <x v="0"/>
    <m/>
    <s v="BME"/>
    <d v="2020-05-01T00:00:00"/>
    <s v="Y"/>
    <n v="4"/>
    <n v="4"/>
    <m/>
    <s v="PA"/>
    <s v="M"/>
    <s v="N"/>
    <s v="N"/>
    <s v="N"/>
    <s v="White"/>
    <m/>
    <d v="2023-06-10T00:00:00"/>
    <s v="Y"/>
    <s v="Biology"/>
    <s v="N"/>
    <m/>
    <s v="N"/>
    <n v="3.96"/>
    <x v="0"/>
    <n v="3.91"/>
    <n v="3.94"/>
    <x v="0"/>
    <m/>
    <m/>
    <m/>
    <m/>
    <m/>
    <m/>
    <d v="2021-08-10T00:00:00"/>
    <n v="131"/>
    <n v="131"/>
    <n v="129"/>
    <n v="132"/>
    <n v="523"/>
    <x v="0"/>
    <n v="19"/>
    <n v="1"/>
    <n v="15"/>
    <x v="0"/>
    <x v="0"/>
    <s v="Geisinger Commonwealth School of Medicine"/>
  </r>
  <r>
    <m/>
    <m/>
    <m/>
    <m/>
    <m/>
    <m/>
    <x v="0"/>
    <s v="Yes"/>
    <x v="0"/>
    <s v="Yes"/>
    <s v="No"/>
    <s v="Y"/>
    <x v="1"/>
    <x v="1"/>
    <x v="1"/>
    <m/>
    <s v="PSYSC"/>
    <d v="2024-05-01T00:00:00"/>
    <s v="N"/>
    <n v="0"/>
    <n v="0"/>
    <m/>
    <s v="PA"/>
    <s v="M"/>
    <s v="N"/>
    <s v="N"/>
    <s v="N"/>
    <s v="White"/>
    <m/>
    <d v="2023-06-06T00:00:00"/>
    <s v="Y"/>
    <s v="Biochemistry and Molecular Cell Biology"/>
    <s v="N"/>
    <m/>
    <s v="N"/>
    <n v="3.46"/>
    <x v="1"/>
    <n v="3.18"/>
    <n v="3.3"/>
    <x v="1"/>
    <m/>
    <m/>
    <m/>
    <m/>
    <m/>
    <m/>
    <d v="2022-04-13T00:00:00"/>
    <n v="129"/>
    <n v="131"/>
    <n v="129"/>
    <n v="130"/>
    <n v="519"/>
    <x v="0"/>
    <n v="17"/>
    <n v="1"/>
    <n v="15"/>
    <x v="0"/>
    <x v="0"/>
    <s v="Geisinger Commonwealth School of Medicine"/>
  </r>
  <r>
    <m/>
    <m/>
    <m/>
    <m/>
    <m/>
    <m/>
    <x v="0"/>
    <s v="No"/>
    <x v="1"/>
    <m/>
    <s v="No"/>
    <s v="N"/>
    <x v="2"/>
    <x v="2"/>
    <x v="2"/>
    <m/>
    <m/>
    <d v="2022-05-01T00:00:00"/>
    <s v="Y"/>
    <n v="2"/>
    <n v="2"/>
    <m/>
    <s v="PA"/>
    <s v="F"/>
    <s v="N"/>
    <s v="N"/>
    <s v="N"/>
    <s v="Asian~Chinese"/>
    <m/>
    <d v="2023-07-15T00:00:00"/>
    <s v="Y"/>
    <s v="Science General"/>
    <s v="N"/>
    <m/>
    <s v="N"/>
    <n v="3.9"/>
    <x v="0"/>
    <n v="4"/>
    <n v="3.93"/>
    <x v="0"/>
    <m/>
    <m/>
    <m/>
    <m/>
    <m/>
    <m/>
    <d v="2022-05-11T00:00:00"/>
    <n v="128"/>
    <n v="129"/>
    <n v="130"/>
    <n v="131"/>
    <n v="518"/>
    <x v="0"/>
    <n v="23"/>
    <n v="3"/>
    <n v="13"/>
    <x v="0"/>
    <x v="0"/>
    <s v="Ohio State University College of Medicine"/>
  </r>
  <r>
    <m/>
    <m/>
    <m/>
    <m/>
    <m/>
    <m/>
    <x v="0"/>
    <s v="Yes"/>
    <x v="0"/>
    <s v="Yes"/>
    <s v="No"/>
    <s v="N"/>
    <x v="1"/>
    <x v="3"/>
    <x v="3"/>
    <m/>
    <m/>
    <d v="2023-08-01T00:00:00"/>
    <s v="Y"/>
    <n v="1"/>
    <n v="1"/>
    <m/>
    <s v="MD"/>
    <s v="M"/>
    <s v="N"/>
    <s v="Y"/>
    <s v="N"/>
    <s v="White"/>
    <m/>
    <d v="2023-08-30T00:00:00"/>
    <s v="Y"/>
    <s v="Psychology"/>
    <s v="N"/>
    <m/>
    <s v="Y"/>
    <n v="3.76"/>
    <x v="2"/>
    <n v="3.61"/>
    <n v="3.69"/>
    <x v="2"/>
    <n v="3.8"/>
    <n v="4"/>
    <n v="3.84"/>
    <m/>
    <m/>
    <m/>
    <d v="2021-06-02T00:00:00"/>
    <n v="129"/>
    <n v="129"/>
    <n v="131"/>
    <n v="128"/>
    <n v="517"/>
    <x v="1"/>
    <n v="16"/>
    <n v="1"/>
    <n v="9"/>
    <x v="0"/>
    <x v="0"/>
    <s v="University of Massachusetts Medical School"/>
  </r>
  <r>
    <m/>
    <m/>
    <m/>
    <m/>
    <m/>
    <m/>
    <x v="0"/>
    <s v="Yes"/>
    <x v="0"/>
    <s v="Yes"/>
    <s v="Yes"/>
    <s v="Y"/>
    <x v="2"/>
    <x v="4"/>
    <x v="4"/>
    <m/>
    <m/>
    <d v="2022-08-01T00:00:00"/>
    <s v="Y"/>
    <n v="2"/>
    <n v="2"/>
    <m/>
    <s v="PA"/>
    <s v="F"/>
    <s v="Y"/>
    <s v="N"/>
    <s v="N"/>
    <s v="White"/>
    <m/>
    <d v="2023-06-03T00:00:00"/>
    <s v="Y"/>
    <s v="Biochemistry and Molecular Biology"/>
    <s v="N"/>
    <m/>
    <s v="N"/>
    <n v="3.99"/>
    <x v="0"/>
    <n v="3.98"/>
    <n v="3.99"/>
    <x v="0"/>
    <m/>
    <m/>
    <m/>
    <m/>
    <m/>
    <m/>
    <d v="2021-04-21T00:00:00"/>
    <n v="128"/>
    <n v="127"/>
    <n v="131"/>
    <n v="131"/>
    <n v="517"/>
    <x v="1"/>
    <n v="20"/>
    <n v="4"/>
    <n v="8"/>
    <x v="0"/>
    <x v="0"/>
    <s v="Geisinger Commonwealth School of Medicine"/>
  </r>
  <r>
    <m/>
    <m/>
    <m/>
    <m/>
    <m/>
    <m/>
    <x v="0"/>
    <s v="Yes"/>
    <x v="1"/>
    <m/>
    <s v="No"/>
    <s v="N"/>
    <x v="1"/>
    <x v="1"/>
    <x v="5"/>
    <m/>
    <s v="ANTH"/>
    <d v="2022-05-01T00:00:00"/>
    <s v="Y"/>
    <n v="2"/>
    <n v="2"/>
    <m/>
    <s v="PA"/>
    <s v="M"/>
    <s v="N"/>
    <s v="N"/>
    <s v="N"/>
    <s v="White"/>
    <m/>
    <d v="2023-06-12T00:00:00"/>
    <s v="Y"/>
    <s v="Biobehavioral Health"/>
    <s v="N"/>
    <m/>
    <s v="N"/>
    <n v="3.98"/>
    <x v="0"/>
    <n v="4"/>
    <n v="3.98"/>
    <x v="0"/>
    <m/>
    <m/>
    <m/>
    <m/>
    <m/>
    <m/>
    <d v="2022-05-18T00:00:00"/>
    <n v="130"/>
    <n v="126"/>
    <n v="131"/>
    <n v="130"/>
    <n v="517"/>
    <x v="1"/>
    <n v="20"/>
    <n v="3"/>
    <n v="8"/>
    <x v="0"/>
    <x v="0"/>
    <s v="Georgetown University School of Medicine"/>
  </r>
  <r>
    <m/>
    <m/>
    <m/>
    <m/>
    <m/>
    <m/>
    <x v="0"/>
    <s v="Yes"/>
    <x v="0"/>
    <s v="Yes"/>
    <s v="No"/>
    <s v="Y"/>
    <x v="1"/>
    <x v="1"/>
    <x v="5"/>
    <m/>
    <s v="PHIL"/>
    <d v="2024-05-01T00:00:00"/>
    <s v="N"/>
    <n v="0"/>
    <n v="0"/>
    <m/>
    <s v="PA"/>
    <s v="M"/>
    <s v="N"/>
    <s v="N"/>
    <s v="N"/>
    <s v="Asian~Japanese~White"/>
    <m/>
    <d v="2023-09-03T00:00:00"/>
    <s v="Y"/>
    <s v="Biobehavioral Health"/>
    <s v="N"/>
    <m/>
    <s v="N"/>
    <n v="3.41"/>
    <x v="1"/>
    <n v="3.76"/>
    <n v="3.56"/>
    <x v="3"/>
    <m/>
    <m/>
    <m/>
    <m/>
    <m/>
    <m/>
    <d v="2021-06-16T00:00:00"/>
    <n v="129"/>
    <n v="131"/>
    <n v="129"/>
    <n v="128"/>
    <n v="517"/>
    <x v="1"/>
    <n v="15"/>
    <n v="1"/>
    <n v="9"/>
    <x v="0"/>
    <x v="0"/>
    <s v="Geisinger Commonwealth School of Medicine"/>
  </r>
  <r>
    <m/>
    <m/>
    <m/>
    <m/>
    <m/>
    <m/>
    <x v="0"/>
    <s v="Yes"/>
    <x v="0"/>
    <s v="Yes"/>
    <s v="Yes"/>
    <s v="Y"/>
    <x v="1"/>
    <x v="3"/>
    <x v="6"/>
    <m/>
    <m/>
    <d v="2022-05-01T00:00:00"/>
    <s v="Y"/>
    <n v="2"/>
    <n v="2"/>
    <m/>
    <s v="NJ"/>
    <s v="M"/>
    <s v="N"/>
    <s v="Y"/>
    <s v="N"/>
    <m/>
    <m/>
    <d v="2023-06-03T00:00:00"/>
    <s v="Y"/>
    <s v="Psychology"/>
    <s v="N"/>
    <m/>
    <s v="N"/>
    <n v="3.63"/>
    <x v="2"/>
    <n v="3.87"/>
    <n v="3.73"/>
    <x v="2"/>
    <m/>
    <m/>
    <m/>
    <m/>
    <m/>
    <m/>
    <d v="2020-06-20T00:00:00"/>
    <n v="128"/>
    <n v="128"/>
    <n v="129"/>
    <n v="131"/>
    <n v="516"/>
    <x v="1"/>
    <n v="24"/>
    <n v="0"/>
    <n v="10"/>
    <x v="1"/>
    <x v="1"/>
    <m/>
  </r>
  <r>
    <m/>
    <m/>
    <m/>
    <m/>
    <m/>
    <m/>
    <x v="0"/>
    <s v="Yes"/>
    <x v="0"/>
    <s v="Yes"/>
    <s v="Yes"/>
    <s v="Y"/>
    <x v="1"/>
    <x v="1"/>
    <x v="1"/>
    <m/>
    <s v="PSYSC"/>
    <d v="2023-05-01T00:00:00"/>
    <s v="Y"/>
    <n v="1"/>
    <n v="1"/>
    <m/>
    <s v="PA"/>
    <s v="F"/>
    <s v="N"/>
    <s v="Y"/>
    <s v="N"/>
    <s v="White"/>
    <m/>
    <d v="2023-06-28T00:00:00"/>
    <s v="Y"/>
    <s v="Biomedical Engineering"/>
    <s v="N"/>
    <m/>
    <s v="N"/>
    <n v="3.61"/>
    <x v="2"/>
    <n v="3.91"/>
    <n v="3.7"/>
    <x v="2"/>
    <m/>
    <m/>
    <m/>
    <m/>
    <m/>
    <m/>
    <d v="2022-04-13T00:00:00"/>
    <n v="129"/>
    <n v="127"/>
    <n v="128"/>
    <n v="132"/>
    <n v="516"/>
    <x v="1"/>
    <n v="18"/>
    <n v="0"/>
    <n v="16"/>
    <x v="1"/>
    <x v="1"/>
    <m/>
  </r>
  <r>
    <m/>
    <m/>
    <m/>
    <m/>
    <m/>
    <m/>
    <x v="0"/>
    <s v="Yes"/>
    <x v="1"/>
    <m/>
    <s v="No"/>
    <s v="N"/>
    <x v="1"/>
    <x v="5"/>
    <x v="2"/>
    <m/>
    <s v="BMB"/>
    <d v="2023-05-01T00:00:00"/>
    <s v="Y"/>
    <n v="1"/>
    <n v="1"/>
    <m/>
    <s v="NY"/>
    <s v="F"/>
    <s v="N"/>
    <s v="Y"/>
    <s v="N"/>
    <s v="White"/>
    <m/>
    <d v="2023-07-11T00:00:00"/>
    <s v="Y"/>
    <s v="Biobehavioral Health"/>
    <s v="Y"/>
    <s v="Bioengineering"/>
    <s v="N"/>
    <n v="3.77"/>
    <x v="2"/>
    <n v="3.79"/>
    <n v="3.79"/>
    <x v="2"/>
    <m/>
    <m/>
    <m/>
    <m/>
    <n v="3.82"/>
    <n v="3.82"/>
    <d v="2022-05-11T00:00:00"/>
    <n v="130"/>
    <n v="128"/>
    <n v="128"/>
    <n v="130"/>
    <n v="516"/>
    <x v="1"/>
    <n v="36"/>
    <n v="6"/>
    <n v="24"/>
    <x v="0"/>
    <x v="0"/>
    <s v="University of Pittsburgh School of Medicine"/>
  </r>
  <r>
    <m/>
    <m/>
    <m/>
    <m/>
    <m/>
    <m/>
    <x v="1"/>
    <s v="Yes"/>
    <x v="0"/>
    <s v="Yes"/>
    <s v="Yes"/>
    <s v="Y"/>
    <x v="3"/>
    <x v="6"/>
    <x v="2"/>
    <m/>
    <m/>
    <d v="2020-05-01T00:00:00"/>
    <s v="Y"/>
    <n v="4"/>
    <n v="4"/>
    <m/>
    <s v="PA"/>
    <s v="M"/>
    <s v="N"/>
    <s v="N"/>
    <s v="N"/>
    <m/>
    <m/>
    <d v="2023-06-26T00:00:00"/>
    <s v="Y"/>
    <s v="Biology"/>
    <s v="N"/>
    <m/>
    <s v="N"/>
    <n v="3.83"/>
    <x v="0"/>
    <n v="3.93"/>
    <n v="3.86"/>
    <x v="0"/>
    <m/>
    <m/>
    <m/>
    <m/>
    <m/>
    <m/>
    <d v="2022-06-15T00:00:00"/>
    <n v="130"/>
    <n v="130"/>
    <n v="128"/>
    <n v="128"/>
    <n v="516"/>
    <x v="1"/>
    <n v="19"/>
    <n v="3"/>
    <n v="14"/>
    <x v="0"/>
    <x v="0"/>
    <s v="University of Pittsburgh School of Medicine"/>
  </r>
  <r>
    <m/>
    <m/>
    <m/>
    <m/>
    <m/>
    <m/>
    <x v="0"/>
    <s v="Yes"/>
    <x v="0"/>
    <s v="Yes"/>
    <s v="Yes"/>
    <s v="Y"/>
    <x v="1"/>
    <x v="7"/>
    <x v="7"/>
    <s v="STAT"/>
    <s v="MATH"/>
    <d v="2024-05-01T00:00:00"/>
    <s v="N"/>
    <n v="0"/>
    <n v="0"/>
    <m/>
    <s v="PA"/>
    <s v="F"/>
    <s v="N"/>
    <s v="N"/>
    <s v="N"/>
    <s v="White"/>
    <m/>
    <d v="2023-07-22T00:00:00"/>
    <s v="Y"/>
    <s v="Biochemistry"/>
    <s v="N"/>
    <m/>
    <s v="N"/>
    <n v="3.39"/>
    <x v="3"/>
    <n v="3.77"/>
    <n v="3.53"/>
    <x v="3"/>
    <m/>
    <m/>
    <m/>
    <m/>
    <m/>
    <m/>
    <d v="2021-09-19T00:00:00"/>
    <n v="128"/>
    <n v="128"/>
    <n v="130"/>
    <n v="130"/>
    <n v="516"/>
    <x v="1"/>
    <n v="24"/>
    <n v="2"/>
    <n v="20"/>
    <x v="0"/>
    <x v="0"/>
    <s v="Western Michigan University Homer Stryker M.D. School of Medicine"/>
  </r>
  <r>
    <m/>
    <m/>
    <m/>
    <m/>
    <m/>
    <m/>
    <x v="1"/>
    <s v="Yes"/>
    <x v="1"/>
    <m/>
    <s v="No"/>
    <s v="N"/>
    <x v="1"/>
    <x v="5"/>
    <x v="2"/>
    <m/>
    <m/>
    <d v="2021-12-01T00:00:00"/>
    <s v="Y"/>
    <n v="2"/>
    <n v="2"/>
    <m/>
    <s v="PA"/>
    <s v="F"/>
    <s v="N"/>
    <s v="N"/>
    <s v="N"/>
    <s v="White"/>
    <m/>
    <d v="2023-08-16T00:00:00"/>
    <s v="Y"/>
    <s v="Kinesiology"/>
    <s v="N"/>
    <m/>
    <s v="N"/>
    <n v="3.99"/>
    <x v="0"/>
    <n v="4"/>
    <n v="3.99"/>
    <x v="0"/>
    <m/>
    <m/>
    <m/>
    <m/>
    <m/>
    <m/>
    <d v="2022-06-01T00:00:00"/>
    <n v="130"/>
    <n v="128"/>
    <n v="129"/>
    <n v="129"/>
    <n v="516"/>
    <x v="1"/>
    <n v="12"/>
    <n v="1"/>
    <n v="8"/>
    <x v="0"/>
    <x v="0"/>
    <s v="Sidney Kimmel Medical College at Thomas Jefferson University"/>
  </r>
  <r>
    <m/>
    <m/>
    <m/>
    <m/>
    <m/>
    <m/>
    <x v="0"/>
    <s v="Yes"/>
    <x v="1"/>
    <m/>
    <s v="No"/>
    <s v="N"/>
    <x v="1"/>
    <x v="8"/>
    <x v="2"/>
    <m/>
    <m/>
    <d v="2022-05-01T00:00:00"/>
    <s v="Y"/>
    <n v="2"/>
    <n v="2"/>
    <m/>
    <s v="PA"/>
    <s v="F"/>
    <s v="N"/>
    <s v="N"/>
    <s v="N"/>
    <s v="Asian~Chinese"/>
    <m/>
    <d v="2023-07-29T00:00:00"/>
    <s v="Y"/>
    <s v="Biology"/>
    <s v="N"/>
    <m/>
    <s v="N"/>
    <n v="3.88"/>
    <x v="0"/>
    <n v="3.95"/>
    <n v="3.9"/>
    <x v="0"/>
    <m/>
    <m/>
    <m/>
    <m/>
    <m/>
    <m/>
    <d v="2021-08-18T00:00:00"/>
    <n v="129"/>
    <n v="127"/>
    <n v="129"/>
    <n v="130"/>
    <n v="515"/>
    <x v="1"/>
    <n v="20"/>
    <n v="1"/>
    <n v="12"/>
    <x v="0"/>
    <x v="0"/>
    <s v="Geisinger Commonwealth School of Medicine"/>
  </r>
  <r>
    <m/>
    <m/>
    <m/>
    <m/>
    <m/>
    <m/>
    <x v="0"/>
    <s v="Yes"/>
    <x v="0"/>
    <s v="Yes"/>
    <s v="No"/>
    <s v="Y"/>
    <x v="1"/>
    <x v="8"/>
    <x v="2"/>
    <m/>
    <s v="BMB"/>
    <d v="2023-05-01T00:00:00"/>
    <s v="Y"/>
    <n v="1"/>
    <n v="1"/>
    <m/>
    <s v="PA"/>
    <s v="M"/>
    <s v="N"/>
    <s v="N"/>
    <s v="N"/>
    <s v="White"/>
    <m/>
    <d v="2023-06-26T00:00:00"/>
    <s v="Y"/>
    <s v="Forensic Science"/>
    <s v="N"/>
    <m/>
    <s v="N"/>
    <n v="3.91"/>
    <x v="0"/>
    <n v="3.83"/>
    <n v="3.88"/>
    <x v="0"/>
    <m/>
    <m/>
    <m/>
    <m/>
    <m/>
    <m/>
    <d v="2020-08-11T00:00:00"/>
    <n v="130"/>
    <n v="126"/>
    <n v="130"/>
    <n v="129"/>
    <n v="515"/>
    <x v="1"/>
    <n v="20"/>
    <n v="0"/>
    <n v="16"/>
    <x v="1"/>
    <x v="1"/>
    <m/>
  </r>
  <r>
    <m/>
    <m/>
    <m/>
    <m/>
    <m/>
    <m/>
    <x v="0"/>
    <s v="Yes"/>
    <x v="0"/>
    <s v="No"/>
    <s v="Yes"/>
    <s v="Y"/>
    <x v="1"/>
    <x v="7"/>
    <x v="8"/>
    <m/>
    <s v="PSY"/>
    <d v="2021-05-01T00:00:00"/>
    <s v="Y"/>
    <n v="3"/>
    <n v="3"/>
    <m/>
    <s v="PA"/>
    <s v="M"/>
    <s v="N"/>
    <s v="N"/>
    <s v="N"/>
    <s v="White"/>
    <m/>
    <d v="2023-07-08T00:00:00"/>
    <s v="Y"/>
    <s v="Psychology, Neuroscience focus"/>
    <s v="N"/>
    <m/>
    <s v="N"/>
    <n v="3.71"/>
    <x v="2"/>
    <n v="3.98"/>
    <n v="3.83"/>
    <x v="0"/>
    <m/>
    <m/>
    <m/>
    <m/>
    <m/>
    <m/>
    <d v="2022-06-01T00:00:00"/>
    <n v="128"/>
    <n v="129"/>
    <n v="128"/>
    <n v="129"/>
    <n v="514"/>
    <x v="1"/>
    <n v="24"/>
    <n v="3"/>
    <n v="16"/>
    <x v="0"/>
    <x v="0"/>
    <s v="Pennsylvania State University College of Medicine"/>
  </r>
  <r>
    <m/>
    <m/>
    <m/>
    <m/>
    <m/>
    <m/>
    <x v="0"/>
    <s v="No"/>
    <x v="1"/>
    <m/>
    <s v="No"/>
    <s v="N"/>
    <x v="4"/>
    <x v="9"/>
    <x v="1"/>
    <m/>
    <m/>
    <m/>
    <m/>
    <m/>
    <m/>
    <m/>
    <s v="VA"/>
    <s v="M"/>
    <s v="N"/>
    <s v="N"/>
    <s v="N"/>
    <s v="Jewish~White"/>
    <m/>
    <d v="2023-07-18T00:00:00"/>
    <s v="Y"/>
    <s v="Biobehavioral Health"/>
    <s v="N"/>
    <m/>
    <s v="N"/>
    <n v="3.67"/>
    <x v="2"/>
    <n v="3.51"/>
    <n v="3.56"/>
    <x v="3"/>
    <m/>
    <m/>
    <m/>
    <n v="3.3"/>
    <n v="3.79"/>
    <n v="3.47"/>
    <d v="2021-06-30T00:00:00"/>
    <n v="126"/>
    <n v="129"/>
    <n v="128"/>
    <n v="131"/>
    <n v="514"/>
    <x v="1"/>
    <n v="5"/>
    <n v="0"/>
    <n v="3"/>
    <x v="1"/>
    <x v="1"/>
    <m/>
  </r>
  <r>
    <m/>
    <m/>
    <m/>
    <m/>
    <m/>
    <m/>
    <x v="1"/>
    <s v="Yes"/>
    <x v="1"/>
    <m/>
    <s v="No"/>
    <s v="N"/>
    <x v="1"/>
    <x v="1"/>
    <x v="1"/>
    <m/>
    <m/>
    <d v="2018-05-01T00:00:00"/>
    <s v="Y"/>
    <n v="6"/>
    <n v="6"/>
    <m/>
    <s v="PA"/>
    <s v="F"/>
    <s v="N"/>
    <s v="Y"/>
    <s v="N"/>
    <s v="White"/>
    <m/>
    <d v="2023-07-02T00:00:00"/>
    <s v="Y"/>
    <s v="Biology|Psychology"/>
    <s v="N"/>
    <m/>
    <s v="N"/>
    <n v="3.98"/>
    <x v="0"/>
    <n v="3.92"/>
    <n v="3.94"/>
    <x v="0"/>
    <m/>
    <m/>
    <m/>
    <m/>
    <m/>
    <m/>
    <d v="2021-01-20T00:00:00"/>
    <n v="127"/>
    <n v="131"/>
    <n v="128"/>
    <n v="127"/>
    <n v="513"/>
    <x v="2"/>
    <n v="18"/>
    <n v="2"/>
    <n v="15"/>
    <x v="0"/>
    <x v="0"/>
    <s v="Drexel University College of Medicine"/>
  </r>
  <r>
    <m/>
    <m/>
    <m/>
    <m/>
    <m/>
    <m/>
    <x v="0"/>
    <s v="Yes"/>
    <x v="0"/>
    <s v="Yes"/>
    <s v="Yes"/>
    <s v="Y"/>
    <x v="4"/>
    <x v="9"/>
    <x v="1"/>
    <m/>
    <m/>
    <d v="2022-05-01T00:00:00"/>
    <s v="Y"/>
    <n v="2"/>
    <n v="2"/>
    <m/>
    <s v="MD"/>
    <s v="M"/>
    <s v="N"/>
    <s v="N"/>
    <s v="N"/>
    <s v="Asian~Pakistani"/>
    <m/>
    <d v="2023-08-29T00:00:00"/>
    <s v="Y"/>
    <s v="Biobehavioral Health"/>
    <s v="N"/>
    <m/>
    <s v="N"/>
    <n v="2.68"/>
    <x v="4"/>
    <n v="3.26"/>
    <n v="2.85"/>
    <x v="4"/>
    <m/>
    <m/>
    <m/>
    <n v="3.15"/>
    <m/>
    <n v="3.15"/>
    <d v="2020-07-23T00:00:00"/>
    <n v="129"/>
    <n v="127"/>
    <n v="129"/>
    <n v="128"/>
    <n v="513"/>
    <x v="2"/>
    <n v="21"/>
    <n v="0"/>
    <n v="16"/>
    <x v="1"/>
    <x v="1"/>
    <m/>
  </r>
  <r>
    <m/>
    <m/>
    <m/>
    <m/>
    <m/>
    <m/>
    <x v="0"/>
    <s v="Yes"/>
    <x v="0"/>
    <s v="Yes"/>
    <s v="No"/>
    <s v="Y"/>
    <x v="4"/>
    <x v="9"/>
    <x v="1"/>
    <m/>
    <s v="BIOL"/>
    <d v="2023-05-01T00:00:00"/>
    <s v="Y"/>
    <n v="1"/>
    <n v="1"/>
    <m/>
    <s v="PA"/>
    <s v="M"/>
    <s v="N"/>
    <s v="N"/>
    <s v="N"/>
    <s v="White"/>
    <m/>
    <d v="2023-06-25T00:00:00"/>
    <s v="Y"/>
    <s v="Biology"/>
    <s v="N"/>
    <m/>
    <s v="N"/>
    <n v="3.88"/>
    <x v="0"/>
    <n v="4"/>
    <n v="3.91"/>
    <x v="0"/>
    <m/>
    <m/>
    <m/>
    <m/>
    <m/>
    <m/>
    <d v="2021-08-09T00:00:00"/>
    <n v="130"/>
    <n v="126"/>
    <n v="130"/>
    <n v="127"/>
    <n v="513"/>
    <x v="2"/>
    <n v="18"/>
    <n v="4"/>
    <n v="11"/>
    <x v="0"/>
    <x v="0"/>
    <s v="Lewis Katz School of Medicine at Temple University"/>
  </r>
  <r>
    <m/>
    <m/>
    <m/>
    <m/>
    <m/>
    <m/>
    <x v="0"/>
    <s v="Yes"/>
    <x v="0"/>
    <s v="Yes"/>
    <s v="Yes"/>
    <s v="Y"/>
    <x v="2"/>
    <x v="4"/>
    <x v="4"/>
    <m/>
    <m/>
    <d v="2020-12-01T00:00:00"/>
    <s v="Y"/>
    <n v="3"/>
    <n v="3"/>
    <m/>
    <s v="PA"/>
    <s v="F"/>
    <s v="N"/>
    <s v="N"/>
    <s v="N"/>
    <s v="White"/>
    <m/>
    <d v="2023-07-26T00:00:00"/>
    <s v="Y"/>
    <s v="Biobehavioral Health"/>
    <s v="N"/>
    <m/>
    <s v="N"/>
    <n v="4"/>
    <x v="0"/>
    <n v="4"/>
    <n v="4"/>
    <x v="0"/>
    <m/>
    <m/>
    <m/>
    <m/>
    <m/>
    <m/>
    <d v="2022-05-11T00:00:00"/>
    <n v="128"/>
    <n v="128"/>
    <n v="129"/>
    <n v="128"/>
    <n v="513"/>
    <x v="2"/>
    <n v="39"/>
    <n v="2"/>
    <n v="23"/>
    <x v="0"/>
    <x v="0"/>
    <s v="Pennsylvania State University College of Medicine"/>
  </r>
  <r>
    <m/>
    <m/>
    <m/>
    <m/>
    <m/>
    <m/>
    <x v="0"/>
    <s v="Yes"/>
    <x v="1"/>
    <m/>
    <s v="No"/>
    <s v="N"/>
    <x v="0"/>
    <x v="10"/>
    <x v="2"/>
    <m/>
    <m/>
    <d v="2019-08-01T00:00:00"/>
    <s v="Y"/>
    <n v="5"/>
    <n v="5"/>
    <m/>
    <s v="VA"/>
    <s v="M"/>
    <s v="N"/>
    <s v="Y"/>
    <s v="Y"/>
    <s v="African American~Black or African American"/>
    <m/>
    <d v="2023-06-10T00:00:00"/>
    <s v="Y"/>
    <s v="Biochemistry and Molecular Biology"/>
    <s v="N"/>
    <m/>
    <s v="N"/>
    <n v="2.69"/>
    <x v="4"/>
    <n v="3.56"/>
    <n v="3.04"/>
    <x v="5"/>
    <n v="3.8"/>
    <m/>
    <n v="3.8"/>
    <n v="2.62"/>
    <n v="4"/>
    <n v="2.7"/>
    <d v="2020-09-02T00:00:00"/>
    <n v="127"/>
    <n v="130"/>
    <n v="127"/>
    <n v="128"/>
    <n v="512"/>
    <x v="2"/>
    <n v="33"/>
    <n v="4"/>
    <n v="31"/>
    <x v="0"/>
    <x v="0"/>
    <s v="University of Miami Leonard M. Miller School of Medicine"/>
  </r>
  <r>
    <m/>
    <m/>
    <m/>
    <m/>
    <m/>
    <m/>
    <x v="0"/>
    <s v="Yes"/>
    <x v="0"/>
    <s v="Yes"/>
    <s v="No"/>
    <s v="Y"/>
    <x v="1"/>
    <x v="11"/>
    <x v="9"/>
    <m/>
    <s v="CHEM"/>
    <d v="2022-05-01T00:00:00"/>
    <s v="Y"/>
    <n v="2"/>
    <n v="2"/>
    <m/>
    <s v="NY"/>
    <s v="F"/>
    <s v="Y"/>
    <s v="N"/>
    <s v="N"/>
    <s v="White"/>
    <m/>
    <d v="2023-07-19T00:00:00"/>
    <s v="Y"/>
    <s v="Biology"/>
    <s v="N"/>
    <m/>
    <s v="N"/>
    <n v="3.97"/>
    <x v="0"/>
    <n v="3.98"/>
    <n v="3.97"/>
    <x v="0"/>
    <m/>
    <m/>
    <m/>
    <m/>
    <m/>
    <m/>
    <d v="2022-05-23T00:00:00"/>
    <n v="129"/>
    <n v="128"/>
    <n v="127"/>
    <n v="128"/>
    <n v="512"/>
    <x v="2"/>
    <n v="30"/>
    <n v="3"/>
    <n v="23"/>
    <x v="0"/>
    <x v="0"/>
    <s v="Renaissance School of Medicine at Stony Brook University"/>
  </r>
  <r>
    <m/>
    <m/>
    <m/>
    <m/>
    <m/>
    <m/>
    <x v="1"/>
    <s v="Yes"/>
    <x v="1"/>
    <m/>
    <s v="No"/>
    <s v="Y"/>
    <x v="4"/>
    <x v="9"/>
    <x v="1"/>
    <m/>
    <m/>
    <d v="2021-08-01T00:00:00"/>
    <s v="Y"/>
    <n v="3"/>
    <n v="3"/>
    <m/>
    <s v="PA"/>
    <s v="F"/>
    <s v="N"/>
    <s v="N"/>
    <s v="N"/>
    <s v="White"/>
    <m/>
    <d v="2023-08-08T00:00:00"/>
    <s v="Y"/>
    <s v="Biology"/>
    <s v="N"/>
    <m/>
    <s v="N"/>
    <n v="3.7"/>
    <x v="2"/>
    <n v="4"/>
    <n v="3.8"/>
    <x v="0"/>
    <m/>
    <m/>
    <m/>
    <m/>
    <m/>
    <m/>
    <d v="2022-05-31T00:00:00"/>
    <n v="129"/>
    <n v="128"/>
    <n v="126"/>
    <n v="129"/>
    <n v="512"/>
    <x v="2"/>
    <n v="19"/>
    <n v="4"/>
    <n v="15"/>
    <x v="0"/>
    <x v="0"/>
    <s v="Geisinger Commonwealth School of Medicine"/>
  </r>
  <r>
    <m/>
    <m/>
    <m/>
    <m/>
    <m/>
    <m/>
    <x v="0"/>
    <s v="Yes"/>
    <x v="0"/>
    <s v="Yes"/>
    <s v="No"/>
    <s v="Y"/>
    <x v="1"/>
    <x v="7"/>
    <x v="8"/>
    <m/>
    <s v="MICRB"/>
    <d v="2024-05-01T00:00:00"/>
    <s v="N"/>
    <n v="0"/>
    <n v="0"/>
    <m/>
    <s v="PA"/>
    <s v="M"/>
    <s v="N"/>
    <s v="N"/>
    <s v="N"/>
    <s v="White"/>
    <m/>
    <d v="2023-07-22T00:00:00"/>
    <s v="Y"/>
    <s v="Biology: Vertebrate Physiology"/>
    <s v="N"/>
    <m/>
    <s v="N"/>
    <n v="3.62"/>
    <x v="2"/>
    <n v="3.84"/>
    <n v="3.7"/>
    <x v="2"/>
    <m/>
    <m/>
    <m/>
    <m/>
    <m/>
    <m/>
    <d v="2022-06-15T00:00:00"/>
    <n v="127"/>
    <n v="126"/>
    <n v="128"/>
    <n v="130"/>
    <n v="511"/>
    <x v="2"/>
    <n v="17"/>
    <n v="1"/>
    <n v="13"/>
    <x v="0"/>
    <x v="0"/>
    <s v="Georgetown University School of Medicine"/>
  </r>
  <r>
    <m/>
    <m/>
    <m/>
    <m/>
    <m/>
    <m/>
    <x v="1"/>
    <s v="Yes"/>
    <x v="1"/>
    <m/>
    <s v="No"/>
    <s v="N"/>
    <x v="1"/>
    <x v="5"/>
    <x v="2"/>
    <m/>
    <m/>
    <d v="2018-05-01T00:00:00"/>
    <s v="Y"/>
    <n v="6"/>
    <n v="6"/>
    <m/>
    <s v="MA"/>
    <s v="M"/>
    <s v="N"/>
    <s v="N"/>
    <s v="N"/>
    <s v="White"/>
    <m/>
    <d v="2023-06-11T00:00:00"/>
    <s v="Y"/>
    <s v="Biobehavioral Health"/>
    <s v="N"/>
    <m/>
    <s v="N"/>
    <n v="3.46"/>
    <x v="1"/>
    <n v="3.85"/>
    <n v="3.59"/>
    <x v="3"/>
    <m/>
    <m/>
    <m/>
    <m/>
    <m/>
    <m/>
    <d v="2021-08-10T00:00:00"/>
    <n v="131"/>
    <n v="124"/>
    <n v="127"/>
    <n v="128"/>
    <n v="510"/>
    <x v="2"/>
    <n v="55"/>
    <n v="1"/>
    <n v="44"/>
    <x v="0"/>
    <x v="0"/>
    <s v="Pennsylvania State University College of Medicine"/>
  </r>
  <r>
    <m/>
    <m/>
    <m/>
    <m/>
    <m/>
    <m/>
    <x v="0"/>
    <s v="Yes"/>
    <x v="1"/>
    <m/>
    <s v="Yes"/>
    <s v="Y"/>
    <x v="1"/>
    <x v="3"/>
    <x v="6"/>
    <m/>
    <m/>
    <d v="2023-05-01T00:00:00"/>
    <s v="Y"/>
    <n v="1"/>
    <n v="1"/>
    <m/>
    <s v="PA"/>
    <s v="F"/>
    <s v="N"/>
    <s v="N"/>
    <s v="N"/>
    <s v="White"/>
    <m/>
    <d v="2023-06-26T00:00:00"/>
    <s v="Y"/>
    <s v="Biochemistry and Molecular Biology"/>
    <s v="N"/>
    <m/>
    <s v="N"/>
    <n v="3.98"/>
    <x v="0"/>
    <n v="4"/>
    <n v="3.99"/>
    <x v="0"/>
    <m/>
    <m/>
    <m/>
    <m/>
    <m/>
    <m/>
    <d v="2022-05-23T00:00:00"/>
    <n v="124"/>
    <n v="127"/>
    <n v="129"/>
    <n v="130"/>
    <n v="510"/>
    <x v="2"/>
    <n v="13"/>
    <n v="1"/>
    <n v="10"/>
    <x v="0"/>
    <x v="0"/>
    <s v="Geisinger Commonwealth School of Medicine"/>
  </r>
  <r>
    <m/>
    <m/>
    <m/>
    <m/>
    <m/>
    <m/>
    <x v="0"/>
    <s v="Yes"/>
    <x v="0"/>
    <s v="Yes"/>
    <s v="Yes"/>
    <s v="Y"/>
    <x v="1"/>
    <x v="1"/>
    <x v="5"/>
    <m/>
    <m/>
    <d v="2022-05-01T00:00:00"/>
    <s v="Y"/>
    <n v="2"/>
    <n v="2"/>
    <m/>
    <s v="PA"/>
    <s v="F"/>
    <s v="N"/>
    <s v="N"/>
    <s v="N"/>
    <m/>
    <m/>
    <d v="2023-07-12T00:00:00"/>
    <s v="Y"/>
    <s v="Biochemistry and Molecular Biology - Cell Biology"/>
    <s v="N"/>
    <m/>
    <s v="N"/>
    <n v="3.79"/>
    <x v="2"/>
    <n v="4"/>
    <n v="3.88"/>
    <x v="0"/>
    <m/>
    <m/>
    <m/>
    <m/>
    <m/>
    <m/>
    <d v="2022-05-24T00:00:00"/>
    <n v="128"/>
    <n v="127"/>
    <n v="127"/>
    <n v="128"/>
    <n v="510"/>
    <x v="2"/>
    <n v="38"/>
    <n v="1"/>
    <n v="27"/>
    <x v="0"/>
    <x v="0"/>
    <s v="Albany Medical College"/>
  </r>
  <r>
    <m/>
    <m/>
    <m/>
    <m/>
    <m/>
    <m/>
    <x v="0"/>
    <s v="Yes"/>
    <x v="0"/>
    <s v="Yes"/>
    <s v="No"/>
    <s v="Y"/>
    <x v="2"/>
    <x v="2"/>
    <x v="2"/>
    <m/>
    <s v="DIHHD,GLBHL"/>
    <d v="2024-05-01T00:00:00"/>
    <s v="N"/>
    <n v="0"/>
    <n v="0"/>
    <m/>
    <s v="WV"/>
    <s v="M"/>
    <s v="N"/>
    <s v="N"/>
    <s v="N"/>
    <s v="White"/>
    <m/>
    <d v="2023-08-02T00:00:00"/>
    <s v="Y"/>
    <s v="Immunology and Infectious Diseases"/>
    <s v="N"/>
    <m/>
    <s v="N"/>
    <n v="3.4"/>
    <x v="1"/>
    <n v="3.63"/>
    <n v="3.51"/>
    <x v="3"/>
    <m/>
    <m/>
    <m/>
    <m/>
    <m/>
    <m/>
    <d v="2022-06-29T00:00:00"/>
    <n v="127"/>
    <n v="128"/>
    <n v="125"/>
    <n v="130"/>
    <n v="510"/>
    <x v="2"/>
    <n v="11"/>
    <n v="2"/>
    <n v="7"/>
    <x v="0"/>
    <x v="0"/>
    <s v="West Virginia University School of Medicine"/>
  </r>
  <r>
    <m/>
    <m/>
    <m/>
    <m/>
    <m/>
    <m/>
    <x v="0"/>
    <s v="Yes"/>
    <x v="0"/>
    <s v="Yes"/>
    <s v="Yes"/>
    <s v="Y"/>
    <x v="1"/>
    <x v="1"/>
    <x v="1"/>
    <m/>
    <m/>
    <d v="2023-05-01T00:00:00"/>
    <s v="Y"/>
    <n v="1"/>
    <n v="1"/>
    <m/>
    <s v="PA"/>
    <s v="M"/>
    <s v="N"/>
    <s v="N"/>
    <s v="N"/>
    <s v="White"/>
    <m/>
    <d v="2023-08-23T00:00:00"/>
    <s v="Y"/>
    <s v="Immunology and Infectious Disease"/>
    <s v="N"/>
    <m/>
    <s v="N"/>
    <n v="3.18"/>
    <x v="5"/>
    <n v="3.59"/>
    <n v="3.33"/>
    <x v="1"/>
    <m/>
    <m/>
    <m/>
    <m/>
    <m/>
    <m/>
    <d v="2021-06-16T00:00:00"/>
    <n v="126"/>
    <n v="127"/>
    <n v="130"/>
    <n v="127"/>
    <n v="510"/>
    <x v="2"/>
    <n v="6"/>
    <n v="0"/>
    <n v="6"/>
    <x v="1"/>
    <x v="1"/>
    <m/>
  </r>
  <r>
    <m/>
    <m/>
    <m/>
    <m/>
    <m/>
    <m/>
    <x v="0"/>
    <s v="Yes"/>
    <x v="1"/>
    <m/>
    <s v="No"/>
    <s v="N"/>
    <x v="2"/>
    <x v="4"/>
    <x v="4"/>
    <m/>
    <m/>
    <d v="2022-08-01T00:00:00"/>
    <s v="Y"/>
    <n v="2"/>
    <n v="2"/>
    <m/>
    <s v="PA"/>
    <s v="M"/>
    <s v="N"/>
    <s v="N"/>
    <s v="N"/>
    <s v="White"/>
    <m/>
    <d v="2023-07-25T00:00:00"/>
    <s v="Y"/>
    <s v="Immunology &amp; Infectious Disease"/>
    <s v="N"/>
    <m/>
    <s v="N"/>
    <n v="3.64"/>
    <x v="2"/>
    <n v="3.96"/>
    <n v="3.78"/>
    <x v="2"/>
    <m/>
    <m/>
    <m/>
    <m/>
    <m/>
    <m/>
    <d v="2020-08-18T00:00:00"/>
    <n v="127"/>
    <n v="125"/>
    <n v="126"/>
    <n v="131"/>
    <n v="509"/>
    <x v="3"/>
    <n v="18"/>
    <n v="1"/>
    <n v="4"/>
    <x v="0"/>
    <x v="0"/>
    <s v="Geisinger Commonwealth School of Medicine"/>
  </r>
  <r>
    <m/>
    <m/>
    <m/>
    <m/>
    <m/>
    <m/>
    <x v="1"/>
    <s v="Yes"/>
    <x v="1"/>
    <s v="Yes"/>
    <s v="No"/>
    <s v="N"/>
    <x v="1"/>
    <x v="1"/>
    <x v="10"/>
    <m/>
    <m/>
    <d v="2016-05-01T00:00:00"/>
    <s v="Y"/>
    <n v="8"/>
    <n v="8"/>
    <m/>
    <s v="PA"/>
    <s v="M"/>
    <s v="N"/>
    <s v="N"/>
    <s v="N"/>
    <s v="White"/>
    <m/>
    <d v="2023-07-30T00:00:00"/>
    <s v="Y"/>
    <s v="Molecular Biology"/>
    <s v="N"/>
    <m/>
    <s v="N"/>
    <n v="3.56"/>
    <x v="1"/>
    <n v="3.67"/>
    <n v="3.6"/>
    <x v="2"/>
    <m/>
    <m/>
    <m/>
    <m/>
    <m/>
    <m/>
    <d v="2022-08-30T00:00:00"/>
    <n v="129"/>
    <n v="127"/>
    <n v="127"/>
    <n v="126"/>
    <n v="509"/>
    <x v="3"/>
    <n v="25"/>
    <n v="0"/>
    <n v="22"/>
    <x v="1"/>
    <x v="1"/>
    <m/>
  </r>
  <r>
    <m/>
    <m/>
    <m/>
    <m/>
    <m/>
    <m/>
    <x v="1"/>
    <s v="Yes"/>
    <x v="0"/>
    <s v="Yes"/>
    <s v="No"/>
    <s v="Y"/>
    <x v="1"/>
    <x v="5"/>
    <x v="2"/>
    <m/>
    <s v="BMH"/>
    <d v="2022-05-01T00:00:00"/>
    <s v="Y"/>
    <n v="2"/>
    <n v="2"/>
    <m/>
    <s v="NJ"/>
    <s v="M"/>
    <s v="Y"/>
    <s v="N"/>
    <s v="N"/>
    <m/>
    <m/>
    <d v="2023-08-01T00:00:00"/>
    <s v="Y"/>
    <s v="Biochemistry and Molecular Biology"/>
    <s v="N"/>
    <m/>
    <s v="Y"/>
    <n v="3.49"/>
    <x v="1"/>
    <n v="3.85"/>
    <n v="3.75"/>
    <x v="2"/>
    <n v="3.3"/>
    <n v="3"/>
    <n v="3.08"/>
    <m/>
    <m/>
    <m/>
    <d v="2022-05-31T00:00:00"/>
    <n v="127"/>
    <n v="126"/>
    <n v="126"/>
    <n v="130"/>
    <n v="509"/>
    <x v="3"/>
    <n v="26"/>
    <n v="0"/>
    <n v="22"/>
    <x v="1"/>
    <x v="1"/>
    <m/>
  </r>
  <r>
    <m/>
    <m/>
    <m/>
    <m/>
    <m/>
    <m/>
    <x v="0"/>
    <s v="Yes"/>
    <x v="0"/>
    <s v="Yes"/>
    <s v="No"/>
    <s v="Y"/>
    <x v="2"/>
    <x v="2"/>
    <x v="2"/>
    <m/>
    <m/>
    <d v="2023-05-01T00:00:00"/>
    <s v="Y"/>
    <n v="1"/>
    <n v="1"/>
    <m/>
    <s v="PA"/>
    <s v="M"/>
    <s v="N"/>
    <s v="N"/>
    <s v="N"/>
    <s v="White"/>
    <m/>
    <d v="2023-08-12T00:00:00"/>
    <s v="Y"/>
    <s v="Biology - Vertebrate Physiology Option"/>
    <s v="N"/>
    <m/>
    <s v="N"/>
    <n v="3.78"/>
    <x v="2"/>
    <n v="3.86"/>
    <n v="3.81"/>
    <x v="0"/>
    <m/>
    <m/>
    <m/>
    <m/>
    <m/>
    <m/>
    <d v="2022-06-01T00:00:00"/>
    <n v="127"/>
    <n v="125"/>
    <n v="129"/>
    <n v="128"/>
    <n v="509"/>
    <x v="3"/>
    <n v="22"/>
    <n v="1"/>
    <n v="17"/>
    <x v="0"/>
    <x v="0"/>
    <s v="Pennsylvania State University College of Medicine"/>
  </r>
  <r>
    <m/>
    <m/>
    <m/>
    <m/>
    <m/>
    <m/>
    <x v="1"/>
    <s v="Yes"/>
    <x v="1"/>
    <m/>
    <s v="No"/>
    <s v="N"/>
    <x v="1"/>
    <x v="8"/>
    <x v="2"/>
    <m/>
    <s v="BMB"/>
    <d v="2020-05-01T00:00:00"/>
    <s v="Y"/>
    <n v="4"/>
    <n v="4"/>
    <m/>
    <s v="PA"/>
    <s v="F"/>
    <s v="N"/>
    <s v="N"/>
    <s v="N"/>
    <s v="Asian~Indian"/>
    <m/>
    <d v="2023-08-16T00:00:00"/>
    <s v="Y"/>
    <s v="Biology|Psychology, Neuroscience Option"/>
    <s v="Y"/>
    <s v="Immunology and Infectious Disease|Pathobiology"/>
    <s v="N"/>
    <n v="3.35"/>
    <x v="3"/>
    <n v="3.81"/>
    <n v="3.53"/>
    <x v="3"/>
    <m/>
    <m/>
    <m/>
    <n v="3.96"/>
    <n v="4"/>
    <n v="3.97"/>
    <d v="2022-05-23T00:00:00"/>
    <n v="127"/>
    <n v="127"/>
    <n v="128"/>
    <n v="127"/>
    <n v="509"/>
    <x v="3"/>
    <n v="43"/>
    <n v="1"/>
    <n v="30"/>
    <x v="0"/>
    <x v="0"/>
    <s v="Pennsylvania State University College of Medicine"/>
  </r>
  <r>
    <m/>
    <m/>
    <m/>
    <m/>
    <m/>
    <m/>
    <x v="0"/>
    <s v="Yes"/>
    <x v="0"/>
    <s v="Yes"/>
    <s v="No"/>
    <s v="N"/>
    <x v="1"/>
    <x v="3"/>
    <x v="6"/>
    <m/>
    <s v="BIOL, PSY"/>
    <d v="2021-05-01T00:00:00"/>
    <s v="Y"/>
    <n v="3"/>
    <n v="3"/>
    <m/>
    <s v="PA"/>
    <s v="M"/>
    <s v="N"/>
    <s v="N"/>
    <s v="N"/>
    <s v="White"/>
    <m/>
    <d v="2023-06-12T00:00:00"/>
    <s v="Y"/>
    <s v="Immunology and Infectious Disease"/>
    <s v="N"/>
    <m/>
    <s v="N"/>
    <n v="3.5"/>
    <x v="1"/>
    <n v="3.79"/>
    <n v="3.63"/>
    <x v="2"/>
    <m/>
    <m/>
    <m/>
    <m/>
    <m/>
    <m/>
    <d v="2021-06-02T00:00:00"/>
    <n v="126"/>
    <n v="126"/>
    <n v="128"/>
    <n v="128"/>
    <n v="508"/>
    <x v="3"/>
    <n v="27"/>
    <n v="0"/>
    <n v="10"/>
    <x v="1"/>
    <x v="1"/>
    <m/>
  </r>
  <r>
    <m/>
    <m/>
    <m/>
    <m/>
    <m/>
    <m/>
    <x v="0"/>
    <s v="Yes"/>
    <x v="0"/>
    <s v="Yes"/>
    <s v="Yes"/>
    <s v="Y"/>
    <x v="1"/>
    <x v="1"/>
    <x v="5"/>
    <m/>
    <m/>
    <d v="2024-05-01T00:00:00"/>
    <s v="N"/>
    <n v="0"/>
    <n v="0"/>
    <m/>
    <s v="PA"/>
    <s v="F"/>
    <s v="N"/>
    <s v="N"/>
    <s v="N"/>
    <s v="White"/>
    <m/>
    <d v="2023-07-01T00:00:00"/>
    <s v="N"/>
    <s v="Biology"/>
    <s v="N"/>
    <m/>
    <s v="N"/>
    <n v="3.93"/>
    <x v="0"/>
    <n v="4"/>
    <n v="3.96"/>
    <x v="0"/>
    <m/>
    <m/>
    <m/>
    <m/>
    <m/>
    <m/>
    <d v="2022-01-19T00:00:00"/>
    <n v="126"/>
    <n v="126"/>
    <n v="127"/>
    <n v="129"/>
    <n v="508"/>
    <x v="3"/>
    <n v="24"/>
    <n v="2"/>
    <n v="20"/>
    <x v="0"/>
    <x v="0"/>
    <s v="Lewis Katz School of Medicine at Temple University"/>
  </r>
  <r>
    <m/>
    <m/>
    <m/>
    <m/>
    <m/>
    <m/>
    <x v="0"/>
    <s v="Yes"/>
    <x v="0"/>
    <s v="Yes"/>
    <s v="No"/>
    <s v="Y"/>
    <x v="1"/>
    <x v="5"/>
    <x v="2"/>
    <m/>
    <m/>
    <d v="2024-05-01T00:00:00"/>
    <s v="N"/>
    <n v="0"/>
    <n v="0"/>
    <m/>
    <s v="NJ"/>
    <s v="F"/>
    <s v="N"/>
    <s v="N"/>
    <s v="N"/>
    <s v="White"/>
    <m/>
    <d v="2023-08-06T00:00:00"/>
    <s v="Y"/>
    <s v="Kinesiology"/>
    <s v="N"/>
    <m/>
    <s v="N"/>
    <n v="3.97"/>
    <x v="0"/>
    <n v="3.96"/>
    <n v="3.96"/>
    <x v="0"/>
    <n v="3.99"/>
    <m/>
    <n v="3.99"/>
    <m/>
    <m/>
    <m/>
    <d v="2022-06-01T00:00:00"/>
    <n v="126"/>
    <n v="126"/>
    <n v="127"/>
    <n v="129"/>
    <n v="508"/>
    <x v="3"/>
    <n v="36"/>
    <n v="1"/>
    <n v="30"/>
    <x v="0"/>
    <x v="0"/>
    <s v="Hackensack Meridian School of Medicine"/>
  </r>
  <r>
    <m/>
    <m/>
    <m/>
    <m/>
    <m/>
    <m/>
    <x v="0"/>
    <s v="Yes"/>
    <x v="1"/>
    <m/>
    <s v="No"/>
    <s v="N"/>
    <x v="4"/>
    <x v="9"/>
    <x v="1"/>
    <m/>
    <m/>
    <d v="2024-05-01T00:00:00"/>
    <s v="N"/>
    <n v="0"/>
    <n v="0"/>
    <m/>
    <s v="PA"/>
    <s v="F"/>
    <s v="N"/>
    <s v="N"/>
    <s v="N"/>
    <s v="White"/>
    <m/>
    <d v="2023-07-11T00:00:00"/>
    <s v="Y"/>
    <s v="Biology"/>
    <s v="N"/>
    <m/>
    <s v="N"/>
    <n v="3.51"/>
    <x v="1"/>
    <n v="3.94"/>
    <n v="3.67"/>
    <x v="2"/>
    <m/>
    <m/>
    <m/>
    <n v="3.76"/>
    <n v="4"/>
    <n v="3.79"/>
    <d v="2022-07-20T00:00:00"/>
    <n v="127"/>
    <n v="124"/>
    <n v="129"/>
    <n v="127"/>
    <n v="507"/>
    <x v="3"/>
    <n v="11"/>
    <n v="1"/>
    <n v="7"/>
    <x v="0"/>
    <x v="0"/>
    <s v="Sidney Kimmel Medical College at Thomas Jefferson University"/>
  </r>
  <r>
    <m/>
    <m/>
    <m/>
    <m/>
    <m/>
    <m/>
    <x v="0"/>
    <s v="Yes"/>
    <x v="0"/>
    <s v="Yes"/>
    <s v="No"/>
    <s v="N"/>
    <x v="2"/>
    <x v="2"/>
    <x v="2"/>
    <m/>
    <m/>
    <d v="2024-05-01T00:00:00"/>
    <s v="N"/>
    <n v="0"/>
    <n v="0"/>
    <m/>
    <s v="NJ"/>
    <s v="F"/>
    <s v="N"/>
    <s v="N"/>
    <s v="N"/>
    <s v="Middle Eastern"/>
    <m/>
    <d v="2023-06-27T00:00:00"/>
    <s v="Y"/>
    <s v="Psychology (Neuroscience Option)"/>
    <s v="N"/>
    <m/>
    <s v="N"/>
    <n v="3.72"/>
    <x v="2"/>
    <n v="3.8"/>
    <n v="3.76"/>
    <x v="2"/>
    <m/>
    <m/>
    <m/>
    <m/>
    <m/>
    <m/>
    <d v="2020-07-07T00:00:00"/>
    <n v="126"/>
    <n v="124"/>
    <n v="129"/>
    <n v="127"/>
    <n v="506"/>
    <x v="3"/>
    <n v="16"/>
    <n v="0"/>
    <n v="6"/>
    <x v="1"/>
    <x v="1"/>
    <m/>
  </r>
  <r>
    <m/>
    <m/>
    <m/>
    <m/>
    <m/>
    <m/>
    <x v="0"/>
    <s v="Yes"/>
    <x v="0"/>
    <s v="Yes"/>
    <s v="Yes"/>
    <s v="Y"/>
    <x v="2"/>
    <x v="4"/>
    <x v="4"/>
    <m/>
    <m/>
    <d v="2023-05-01T00:00:00"/>
    <s v="Y"/>
    <n v="1"/>
    <n v="1"/>
    <m/>
    <s v="PA"/>
    <s v="M"/>
    <s v="N"/>
    <s v="N"/>
    <s v="N"/>
    <s v="Asian~Pakistani"/>
    <m/>
    <d v="2023-07-12T00:00:00"/>
    <s v="Y"/>
    <s v="Biochemistry and Molecular Biology"/>
    <s v="N"/>
    <m/>
    <s v="N"/>
    <n v="3.66"/>
    <x v="2"/>
    <n v="3.73"/>
    <n v="3.69"/>
    <x v="2"/>
    <m/>
    <m/>
    <m/>
    <m/>
    <m/>
    <m/>
    <d v="2021-08-03T00:00:00"/>
    <n v="127"/>
    <n v="129"/>
    <n v="125"/>
    <n v="125"/>
    <n v="506"/>
    <x v="3"/>
    <n v="5"/>
    <n v="1"/>
    <n v="3"/>
    <x v="0"/>
    <x v="1"/>
    <m/>
  </r>
  <r>
    <m/>
    <m/>
    <m/>
    <m/>
    <m/>
    <m/>
    <x v="0"/>
    <s v="Yes"/>
    <x v="0"/>
    <s v="Yes"/>
    <s v="Yes"/>
    <s v="Y"/>
    <x v="1"/>
    <x v="5"/>
    <x v="2"/>
    <m/>
    <m/>
    <d v="2024-05-01T00:00:00"/>
    <s v="N"/>
    <n v="0"/>
    <n v="0"/>
    <m/>
    <s v="PA"/>
    <s v="M"/>
    <s v="N"/>
    <s v="Y"/>
    <s v="N"/>
    <s v="White"/>
    <m/>
    <d v="2023-07-19T00:00:00"/>
    <s v="Y"/>
    <s v="Science General"/>
    <s v="N"/>
    <m/>
    <s v="N"/>
    <n v="3.5"/>
    <x v="1"/>
    <n v="3.87"/>
    <n v="3.65"/>
    <x v="2"/>
    <m/>
    <m/>
    <m/>
    <m/>
    <m/>
    <m/>
    <d v="2022-06-15T00:00:00"/>
    <n v="125"/>
    <n v="126"/>
    <n v="127"/>
    <n v="126"/>
    <n v="504"/>
    <x v="4"/>
    <n v="12"/>
    <n v="2"/>
    <n v="9"/>
    <x v="0"/>
    <x v="0"/>
    <s v="Sidney Kimmel Medical College at Thomas Jefferson University"/>
  </r>
  <r>
    <m/>
    <m/>
    <m/>
    <m/>
    <m/>
    <m/>
    <x v="0"/>
    <s v="Yes"/>
    <x v="1"/>
    <m/>
    <s v="No"/>
    <s v="N"/>
    <x v="1"/>
    <x v="1"/>
    <x v="11"/>
    <m/>
    <m/>
    <d v="2020-12-01T00:00:00"/>
    <s v="Y"/>
    <n v="3"/>
    <n v="3"/>
    <m/>
    <s v="PA"/>
    <s v="F"/>
    <s v="N"/>
    <s v="N"/>
    <s v="N"/>
    <s v="White"/>
    <m/>
    <d v="2023-08-20T00:00:00"/>
    <s v="Y"/>
    <s v="Biology"/>
    <s v="N"/>
    <m/>
    <s v="N"/>
    <n v="3.69"/>
    <x v="2"/>
    <n v="3.95"/>
    <n v="3.77"/>
    <x v="2"/>
    <m/>
    <m/>
    <m/>
    <m/>
    <m/>
    <m/>
    <d v="2022-06-28T00:00:00"/>
    <n v="127"/>
    <n v="125"/>
    <n v="124"/>
    <n v="127"/>
    <n v="503"/>
    <x v="4"/>
    <n v="16"/>
    <n v="0"/>
    <n v="16"/>
    <x v="1"/>
    <x v="1"/>
    <m/>
  </r>
  <r>
    <m/>
    <m/>
    <m/>
    <m/>
    <m/>
    <m/>
    <x v="1"/>
    <s v="Yes"/>
    <x v="1"/>
    <m/>
    <s v="No"/>
    <s v="N"/>
    <x v="0"/>
    <x v="12"/>
    <x v="2"/>
    <m/>
    <s v="ENVE"/>
    <d v="2015-05-01T00:00:00"/>
    <s v="Y"/>
    <n v="9"/>
    <n v="9"/>
    <m/>
    <s v="PA"/>
    <s v="F"/>
    <s v="N"/>
    <s v="N"/>
    <s v="N"/>
    <s v="Asian~Korean"/>
    <m/>
    <d v="2023-08-28T00:00:00"/>
    <s v="Y"/>
    <s v="Immunology and Infectious Disease"/>
    <s v="N"/>
    <m/>
    <s v="N"/>
    <n v="3.33"/>
    <x v="3"/>
    <n v="3.84"/>
    <n v="3.47"/>
    <x v="3"/>
    <m/>
    <m/>
    <m/>
    <m/>
    <m/>
    <m/>
    <d v="2022-05-24T00:00:00"/>
    <n v="126"/>
    <n v="124"/>
    <n v="128"/>
    <n v="125"/>
    <n v="503"/>
    <x v="4"/>
    <n v="46"/>
    <n v="0"/>
    <n v="39"/>
    <x v="1"/>
    <x v="1"/>
    <m/>
  </r>
  <r>
    <m/>
    <m/>
    <m/>
    <m/>
    <m/>
    <m/>
    <x v="0"/>
    <s v="Yes"/>
    <x v="1"/>
    <m/>
    <s v="No"/>
    <s v="Y"/>
    <x v="1"/>
    <x v="1"/>
    <x v="1"/>
    <m/>
    <s v="NEURO"/>
    <d v="2024-05-01T00:00:00"/>
    <s v="N"/>
    <n v="0"/>
    <n v="0"/>
    <m/>
    <s v="PA"/>
    <s v="M"/>
    <s v="N"/>
    <s v="N"/>
    <s v="N"/>
    <m/>
    <m/>
    <d v="2023-08-23T00:00:00"/>
    <s v="Y"/>
    <s v="Psychology"/>
    <s v="N"/>
    <m/>
    <s v="N"/>
    <n v="2.95"/>
    <x v="6"/>
    <n v="3.85"/>
    <n v="3.26"/>
    <x v="1"/>
    <m/>
    <m/>
    <m/>
    <m/>
    <m/>
    <m/>
    <d v="2022-05-31T00:00:00"/>
    <n v="125"/>
    <n v="125"/>
    <n v="125"/>
    <n v="127"/>
    <n v="502"/>
    <x v="4"/>
    <n v="5"/>
    <n v="0"/>
    <n v="5"/>
    <x v="1"/>
    <x v="1"/>
    <m/>
  </r>
  <r>
    <m/>
    <m/>
    <m/>
    <m/>
    <m/>
    <m/>
    <x v="0"/>
    <s v="Yes"/>
    <x v="1"/>
    <m/>
    <s v="No"/>
    <s v="Y"/>
    <x v="4"/>
    <x v="9"/>
    <x v="1"/>
    <m/>
    <s v="KORLG"/>
    <d v="2023-12-01T00:00:00"/>
    <s v="N"/>
    <n v="0"/>
    <n v="0"/>
    <m/>
    <s v="PA"/>
    <s v="M"/>
    <s v="N"/>
    <s v="N"/>
    <s v="N"/>
    <s v="White"/>
    <m/>
    <d v="2023-09-03T00:00:00"/>
    <s v="N"/>
    <s v="Biomedical Engineering"/>
    <s v="N"/>
    <m/>
    <s v="N"/>
    <n v="2.5299999999999998"/>
    <x v="7"/>
    <n v="3.62"/>
    <n v="2.88"/>
    <x v="4"/>
    <n v="4"/>
    <m/>
    <n v="4"/>
    <n v="3.74"/>
    <n v="3.4"/>
    <n v="3.67"/>
    <d v="2021-08-18T00:00:00"/>
    <n v="123"/>
    <n v="124"/>
    <n v="126"/>
    <n v="129"/>
    <n v="502"/>
    <x v="4"/>
    <n v="11"/>
    <n v="1"/>
    <n v="7"/>
    <x v="0"/>
    <x v="0"/>
    <s v="Geisinger Commonwealth School of Medicine"/>
  </r>
  <r>
    <m/>
    <m/>
    <m/>
    <m/>
    <m/>
    <m/>
    <x v="0"/>
    <s v="Yes"/>
    <x v="1"/>
    <m/>
    <s v="No"/>
    <s v="N"/>
    <x v="2"/>
    <x v="4"/>
    <x v="4"/>
    <m/>
    <m/>
    <d v="2022-05-01T00:00:00"/>
    <s v="Y"/>
    <n v="2"/>
    <n v="2"/>
    <m/>
    <s v="IN"/>
    <s v="M"/>
    <s v="N"/>
    <s v="N"/>
    <s v="N"/>
    <s v="White"/>
    <m/>
    <d v="2023-10-08T00:00:00"/>
    <s v="Y"/>
    <s v="Biochemistry|Molecular Biology"/>
    <s v="N"/>
    <m/>
    <s v="N"/>
    <n v="3.41"/>
    <x v="1"/>
    <n v="3.89"/>
    <n v="3.64"/>
    <x v="2"/>
    <m/>
    <m/>
    <m/>
    <m/>
    <m/>
    <m/>
    <d v="2022-08-30T00:00:00"/>
    <n v="124"/>
    <n v="125"/>
    <n v="126"/>
    <n v="127"/>
    <n v="502"/>
    <x v="4"/>
    <n v="2"/>
    <n v="0"/>
    <n v="2"/>
    <x v="1"/>
    <x v="1"/>
    <m/>
  </r>
  <r>
    <m/>
    <m/>
    <m/>
    <m/>
    <m/>
    <m/>
    <x v="0"/>
    <s v="No"/>
    <x v="1"/>
    <m/>
    <s v="No"/>
    <s v="N"/>
    <x v="4"/>
    <x v="9"/>
    <x v="1"/>
    <m/>
    <m/>
    <d v="2022-12-01T00:00:00"/>
    <s v="Y"/>
    <n v="1"/>
    <n v="1"/>
    <m/>
    <s v="FL"/>
    <s v="F"/>
    <s v="N"/>
    <s v="N"/>
    <s v="Y"/>
    <s v="White"/>
    <s v="Cuban~Hispanic, Latino, or of Spanish origin"/>
    <d v="2023-07-18T00:00:00"/>
    <s v="Y"/>
    <s v="Biology"/>
    <s v="N"/>
    <m/>
    <s v="N"/>
    <n v="3.27"/>
    <x v="3"/>
    <n v="3.78"/>
    <n v="3.4"/>
    <x v="3"/>
    <m/>
    <m/>
    <m/>
    <m/>
    <m/>
    <m/>
    <d v="2021-08-10T00:00:00"/>
    <n v="125"/>
    <n v="124"/>
    <n v="125"/>
    <n v="127"/>
    <n v="501"/>
    <x v="5"/>
    <n v="13"/>
    <n v="0"/>
    <n v="8"/>
    <x v="1"/>
    <x v="1"/>
    <m/>
  </r>
  <r>
    <m/>
    <m/>
    <m/>
    <m/>
    <m/>
    <m/>
    <x v="0"/>
    <s v="Yes"/>
    <x v="0"/>
    <s v="Yes"/>
    <s v="Yes"/>
    <s v="Y"/>
    <x v="1"/>
    <x v="7"/>
    <x v="7"/>
    <m/>
    <m/>
    <d v="2024-05-01T00:00:00"/>
    <s v="N"/>
    <n v="0"/>
    <n v="0"/>
    <m/>
    <s v="PA"/>
    <s v="F"/>
    <s v="N"/>
    <s v="N"/>
    <s v="N"/>
    <s v="White"/>
    <m/>
    <d v="2023-08-16T00:00:00"/>
    <s v="Y"/>
    <s v="Biobehavioral Health"/>
    <s v="N"/>
    <m/>
    <s v="N"/>
    <n v="3.5"/>
    <x v="1"/>
    <n v="3.97"/>
    <n v="3.83"/>
    <x v="0"/>
    <m/>
    <m/>
    <m/>
    <m/>
    <m/>
    <m/>
    <d v="2022-05-23T00:00:00"/>
    <n v="124"/>
    <n v="124"/>
    <n v="125"/>
    <n v="128"/>
    <n v="501"/>
    <x v="5"/>
    <n v="12"/>
    <n v="1"/>
    <n v="8"/>
    <x v="0"/>
    <x v="0"/>
    <s v="Pennsylvania State University College of Medicine"/>
  </r>
  <r>
    <m/>
    <m/>
    <m/>
    <m/>
    <m/>
    <m/>
    <x v="0"/>
    <s v="Yes"/>
    <x v="0"/>
    <s v="Yes"/>
    <s v="Yes"/>
    <s v="Y"/>
    <x v="1"/>
    <x v="1"/>
    <x v="1"/>
    <m/>
    <s v="NEURO"/>
    <d v="2023-05-01T00:00:00"/>
    <s v="Y"/>
    <n v="1"/>
    <n v="1"/>
    <m/>
    <s v="NJ"/>
    <s v="F"/>
    <s v="N"/>
    <s v="N"/>
    <s v="N"/>
    <s v="Asian~Indian"/>
    <m/>
    <d v="2023-07-08T00:00:00"/>
    <s v="Y"/>
    <s v="Premedicine"/>
    <s v="N"/>
    <m/>
    <s v="N"/>
    <n v="3.31"/>
    <x v="3"/>
    <n v="3.73"/>
    <n v="3.41"/>
    <x v="3"/>
    <m/>
    <m/>
    <m/>
    <m/>
    <m/>
    <m/>
    <d v="2021-09-18T00:00:00"/>
    <n v="124"/>
    <n v="125"/>
    <n v="125"/>
    <n v="125"/>
    <n v="499"/>
    <x v="5"/>
    <n v="50"/>
    <n v="0"/>
    <n v="40"/>
    <x v="1"/>
    <x v="1"/>
    <m/>
  </r>
  <r>
    <m/>
    <m/>
    <m/>
    <m/>
    <m/>
    <m/>
    <x v="0"/>
    <s v="Yes"/>
    <x v="0"/>
    <s v="Yes"/>
    <s v="Yes"/>
    <s v="Y"/>
    <x v="1"/>
    <x v="3"/>
    <x v="6"/>
    <m/>
    <m/>
    <d v="2024-05-01T00:00:00"/>
    <s v="N"/>
    <n v="0"/>
    <n v="0"/>
    <m/>
    <s v="IL"/>
    <s v="F"/>
    <s v="N"/>
    <s v="N"/>
    <s v="N"/>
    <s v="Asian~Indian"/>
    <m/>
    <d v="2023-08-08T00:00:00"/>
    <s v="N"/>
    <s v="Biology - Vertebrate Physiology"/>
    <s v="N"/>
    <m/>
    <s v="N"/>
    <n v="3.34"/>
    <x v="3"/>
    <n v="3.83"/>
    <n v="3.51"/>
    <x v="3"/>
    <m/>
    <m/>
    <m/>
    <n v="4"/>
    <m/>
    <n v="4"/>
    <d v="2022-03-29T00:00:00"/>
    <n v="126"/>
    <n v="124"/>
    <n v="124"/>
    <n v="125"/>
    <n v="499"/>
    <x v="5"/>
    <n v="10"/>
    <n v="0"/>
    <n v="8"/>
    <x v="1"/>
    <x v="1"/>
    <m/>
  </r>
  <r>
    <m/>
    <m/>
    <m/>
    <m/>
    <m/>
    <m/>
    <x v="0"/>
    <s v="Yes"/>
    <x v="1"/>
    <m/>
    <s v="No"/>
    <s v="N"/>
    <x v="2"/>
    <x v="4"/>
    <x v="4"/>
    <m/>
    <m/>
    <d v="2020-05-01T00:00:00"/>
    <s v="Y"/>
    <n v="4"/>
    <n v="4"/>
    <m/>
    <s v="NY"/>
    <s v="F"/>
    <s v="N"/>
    <s v="Y"/>
    <s v="Y"/>
    <s v="White"/>
    <s v="Hispanic, Latino, or of Spanish origin~Puerto Rican"/>
    <d v="2024-01-02T00:00:00"/>
    <s v="Y"/>
    <s v="Immunology and Infectious Disease"/>
    <s v="N"/>
    <m/>
    <s v="N"/>
    <n v="2.95"/>
    <x v="6"/>
    <n v="3.8"/>
    <n v="3.29"/>
    <x v="1"/>
    <m/>
    <m/>
    <m/>
    <m/>
    <m/>
    <m/>
    <d v="2020-06-19T00:00:00"/>
    <n v="126"/>
    <n v="122"/>
    <n v="124"/>
    <n v="124"/>
    <n v="496"/>
    <x v="6"/>
    <n v="8"/>
    <n v="0"/>
    <n v="1"/>
    <x v="1"/>
    <x v="1"/>
    <m/>
  </r>
  <r>
    <m/>
    <m/>
    <m/>
    <m/>
    <m/>
    <m/>
    <x v="0"/>
    <s v="Yes"/>
    <x v="0"/>
    <s v="Yes"/>
    <s v="Yes"/>
    <s v="Y"/>
    <x v="1"/>
    <x v="8"/>
    <x v="2"/>
    <m/>
    <s v="KINES"/>
    <d v="2022-05-01T00:00:00"/>
    <s v="Y"/>
    <n v="2"/>
    <n v="2"/>
    <m/>
    <s v="FL"/>
    <s v="F"/>
    <s v="N"/>
    <s v="Y"/>
    <s v="Y"/>
    <m/>
    <s v="Cuban~Hispanic, Latino, or of Spanish origin~Other Hispanic, Latino, or of Spanish origin"/>
    <d v="2023-10-04T00:00:00"/>
    <s v="Y"/>
    <s v="Biobehavioral Health"/>
    <s v="N"/>
    <m/>
    <s v="N"/>
    <n v="2.48"/>
    <x v="7"/>
    <n v="3.65"/>
    <n v="2.8"/>
    <x v="4"/>
    <m/>
    <m/>
    <m/>
    <m/>
    <m/>
    <m/>
    <d v="2022-06-28T00:00:00"/>
    <n v="120"/>
    <n v="121"/>
    <n v="121"/>
    <n v="124"/>
    <n v="486"/>
    <x v="7"/>
    <n v="20"/>
    <n v="0"/>
    <n v="12"/>
    <x v="1"/>
    <x v="1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">
  <r>
    <n v="33"/>
    <n v="979366607"/>
    <x v="0"/>
    <m/>
    <s v="BIOL"/>
    <d v="2022-05-06T00:00:00"/>
    <n v="1"/>
    <m/>
    <m/>
    <s v="P"/>
    <d v="2022-06-03T00:00:00"/>
    <s v="Y"/>
    <s v="Psychology"/>
    <s v="N"/>
    <m/>
    <s v="N"/>
    <n v="3.63"/>
    <n v="3.87"/>
    <n v="3.73"/>
    <m/>
    <m/>
    <m/>
    <m/>
    <m/>
    <m/>
    <d v="2020-06-20T00:00:00"/>
    <m/>
    <m/>
    <m/>
    <m/>
    <m/>
    <m/>
    <m/>
    <m/>
    <m/>
    <m/>
    <m/>
    <m/>
    <m/>
    <m/>
    <m/>
    <m/>
    <m/>
    <m/>
    <n v="128"/>
    <n v="127"/>
    <n v="129"/>
    <n v="85"/>
    <n v="128"/>
    <n v="127"/>
    <n v="129"/>
    <n v="90"/>
    <n v="129"/>
    <n v="128"/>
    <n v="130"/>
    <n v="90"/>
    <n v="131"/>
    <n v="130"/>
    <n v="132"/>
    <n v="98"/>
    <n v="516"/>
    <n v="514"/>
    <n v="518"/>
    <n v="93"/>
    <d v="2022-05-01T00:00:00"/>
    <n v="24"/>
    <n v="0"/>
    <n v="10"/>
    <x v="0"/>
    <m/>
  </r>
  <r>
    <n v="49"/>
    <n v="999109028"/>
    <x v="1"/>
    <m/>
    <s v="ECON"/>
    <d v="2023-05-05T00:00:00"/>
    <n v="0"/>
    <s v="White"/>
    <m/>
    <s v="P"/>
    <d v="2022-06-03T00:00:00"/>
    <s v="Y"/>
    <s v="Biochemistry and Molecular Biology"/>
    <s v="N"/>
    <m/>
    <s v="N"/>
    <n v="3.99"/>
    <n v="3.98"/>
    <n v="3.99"/>
    <m/>
    <m/>
    <m/>
    <m/>
    <m/>
    <m/>
    <d v="2021-04-21T00:00:00"/>
    <m/>
    <m/>
    <m/>
    <m/>
    <m/>
    <m/>
    <m/>
    <m/>
    <m/>
    <m/>
    <m/>
    <m/>
    <m/>
    <m/>
    <m/>
    <m/>
    <m/>
    <m/>
    <n v="128"/>
    <n v="127"/>
    <n v="129"/>
    <n v="85"/>
    <n v="127"/>
    <n v="126"/>
    <n v="128"/>
    <n v="82"/>
    <n v="131"/>
    <n v="130"/>
    <n v="132"/>
    <n v="99"/>
    <n v="131"/>
    <n v="130"/>
    <n v="132"/>
    <n v="98"/>
    <n v="517"/>
    <n v="515"/>
    <n v="519"/>
    <n v="95"/>
    <d v="2022-05-01T00:00:00"/>
    <n v="20"/>
    <n v="4"/>
    <n v="8"/>
    <x v="1"/>
    <s v="Geisinger Commonwealth School of Medicine"/>
  </r>
  <r>
    <n v="6"/>
    <n v="952847641"/>
    <x v="1"/>
    <m/>
    <s v="CAMS"/>
    <d v="2022-05-01T00:00:00"/>
    <n v="1"/>
    <s v="White"/>
    <m/>
    <s v="P"/>
    <d v="2022-06-06T00:00:00"/>
    <s v="Y"/>
    <s v="Biochemistry and Molecular Cell Biology"/>
    <s v="N"/>
    <m/>
    <s v="N"/>
    <n v="3.46"/>
    <n v="3.18"/>
    <n v="3.3"/>
    <m/>
    <m/>
    <m/>
    <m/>
    <m/>
    <m/>
    <d v="2022-04-13T00:00:00"/>
    <m/>
    <m/>
    <m/>
    <m/>
    <m/>
    <m/>
    <m/>
    <m/>
    <m/>
    <m/>
    <m/>
    <m/>
    <m/>
    <m/>
    <m/>
    <m/>
    <m/>
    <m/>
    <n v="129"/>
    <n v="128"/>
    <n v="130"/>
    <n v="92"/>
    <n v="131"/>
    <n v="130"/>
    <n v="132"/>
    <n v="99"/>
    <n v="129"/>
    <n v="128"/>
    <n v="130"/>
    <n v="90"/>
    <n v="130"/>
    <n v="129"/>
    <n v="131"/>
    <n v="95"/>
    <n v="519"/>
    <n v="517"/>
    <n v="521"/>
    <n v="97"/>
    <d v="2022-05-01T00:00:00"/>
    <n v="17"/>
    <n v="1"/>
    <n v="15"/>
    <x v="1"/>
    <s v="Geisinger Commonwealth School of Medicine"/>
  </r>
  <r>
    <n v="2"/>
    <n v="930167844"/>
    <x v="2"/>
    <m/>
    <m/>
    <d v="2014-05-01T00:00:00"/>
    <n v="9"/>
    <s v="White"/>
    <m/>
    <s v="P"/>
    <d v="2022-06-10T00:00:00"/>
    <s v="Y"/>
    <s v="Biology"/>
    <s v="N"/>
    <m/>
    <s v="N"/>
    <n v="3.96"/>
    <n v="3.91"/>
    <n v="3.94"/>
    <m/>
    <m/>
    <m/>
    <m/>
    <m/>
    <m/>
    <d v="2021-08-10T00:00:00"/>
    <m/>
    <m/>
    <m/>
    <m/>
    <m/>
    <m/>
    <m/>
    <m/>
    <m/>
    <m/>
    <m/>
    <m/>
    <m/>
    <m/>
    <m/>
    <m/>
    <m/>
    <m/>
    <n v="131"/>
    <n v="130"/>
    <n v="132"/>
    <n v="99"/>
    <n v="131"/>
    <n v="130"/>
    <n v="132"/>
    <n v="99"/>
    <n v="129"/>
    <n v="128"/>
    <n v="130"/>
    <n v="90"/>
    <n v="132"/>
    <n v="131"/>
    <n v="132"/>
    <n v="100"/>
    <n v="523"/>
    <n v="521"/>
    <n v="525"/>
    <n v="99"/>
    <d v="2022-05-01T00:00:00"/>
    <n v="19"/>
    <n v="1"/>
    <n v="15"/>
    <x v="1"/>
    <s v="Geisinger Commonwealth School of Medicine"/>
  </r>
  <r>
    <n v="28"/>
    <n v="986159227"/>
    <x v="1"/>
    <m/>
    <s v="PLSC"/>
    <d v="2023-05-03T00:00:00"/>
    <n v="0"/>
    <s v="African American~Black or African American"/>
    <m/>
    <s v="P"/>
    <d v="2022-06-10T00:00:00"/>
    <s v="Y"/>
    <s v="Biochemistry and Molecular Biology"/>
    <s v="N"/>
    <m/>
    <s v="N"/>
    <n v="2.69"/>
    <n v="3.56"/>
    <n v="3.04"/>
    <n v="3.8"/>
    <m/>
    <n v="3.8"/>
    <n v="2.62"/>
    <n v="4"/>
    <n v="2.7"/>
    <d v="2020-09-02T00:00:00"/>
    <m/>
    <m/>
    <m/>
    <m/>
    <m/>
    <m/>
    <m/>
    <m/>
    <m/>
    <m/>
    <m/>
    <m/>
    <m/>
    <m/>
    <m/>
    <m/>
    <m/>
    <m/>
    <n v="127"/>
    <n v="126"/>
    <n v="128"/>
    <n v="76"/>
    <n v="130"/>
    <n v="129"/>
    <n v="131"/>
    <n v="98"/>
    <n v="127"/>
    <n v="126"/>
    <n v="128"/>
    <n v="74"/>
    <n v="128"/>
    <n v="127"/>
    <n v="129"/>
    <n v="81"/>
    <n v="512"/>
    <n v="510"/>
    <n v="514"/>
    <n v="85"/>
    <d v="2022-05-01T00:00:00"/>
    <n v="33"/>
    <n v="4"/>
    <n v="31"/>
    <x v="1"/>
    <s v="University of Miami Leonard M. Miller School of Medicine"/>
  </r>
  <r>
    <n v="20"/>
    <n v="928317352"/>
    <x v="3"/>
    <m/>
    <m/>
    <d v="2022-05-04T00:00:00"/>
    <n v="1"/>
    <s v="White"/>
    <m/>
    <s v="P"/>
    <d v="2022-06-11T00:00:00"/>
    <s v="Y"/>
    <s v="Biobehavioral Health"/>
    <s v="N"/>
    <m/>
    <s v="N"/>
    <n v="3.46"/>
    <n v="3.85"/>
    <n v="3.59"/>
    <m/>
    <m/>
    <m/>
    <m/>
    <m/>
    <m/>
    <d v="2021-08-10T00:00:00"/>
    <m/>
    <m/>
    <m/>
    <m/>
    <m/>
    <m/>
    <m/>
    <m/>
    <m/>
    <m/>
    <m/>
    <m/>
    <m/>
    <m/>
    <m/>
    <m/>
    <m/>
    <m/>
    <n v="131"/>
    <n v="130"/>
    <n v="132"/>
    <n v="99"/>
    <n v="124"/>
    <n v="123"/>
    <n v="125"/>
    <n v="48"/>
    <n v="127"/>
    <n v="126"/>
    <n v="128"/>
    <n v="74"/>
    <n v="128"/>
    <n v="127"/>
    <n v="129"/>
    <n v="81"/>
    <n v="510"/>
    <n v="508"/>
    <n v="512"/>
    <n v="80"/>
    <d v="2022-05-01T00:00:00"/>
    <n v="55"/>
    <n v="1"/>
    <n v="44"/>
    <x v="1"/>
    <s v="Pennsylvania State University College of Medicine"/>
  </r>
  <r>
    <n v="14"/>
    <n v="920816917"/>
    <x v="4"/>
    <m/>
    <s v="BIOL"/>
    <d v="2022-05-02T00:00:00"/>
    <n v="1"/>
    <s v="White"/>
    <m/>
    <s v="P"/>
    <d v="2022-06-12T00:00:00"/>
    <s v="Y"/>
    <s v="Immunology and Infectious Disease"/>
    <s v="N"/>
    <m/>
    <s v="N"/>
    <n v="3.5"/>
    <n v="3.79"/>
    <n v="3.63"/>
    <m/>
    <m/>
    <m/>
    <m/>
    <m/>
    <m/>
    <d v="2021-06-02T00:00:00"/>
    <m/>
    <m/>
    <m/>
    <m/>
    <m/>
    <m/>
    <m/>
    <m/>
    <m/>
    <m/>
    <m/>
    <m/>
    <m/>
    <m/>
    <m/>
    <m/>
    <m/>
    <m/>
    <n v="126"/>
    <n v="125"/>
    <n v="127"/>
    <n v="66"/>
    <n v="126"/>
    <n v="125"/>
    <n v="127"/>
    <n v="71"/>
    <n v="128"/>
    <n v="127"/>
    <n v="129"/>
    <n v="84"/>
    <n v="128"/>
    <n v="127"/>
    <n v="129"/>
    <n v="81"/>
    <n v="508"/>
    <n v="506"/>
    <n v="510"/>
    <n v="74"/>
    <d v="2022-05-01T00:00:00"/>
    <n v="27"/>
    <n v="0"/>
    <n v="10"/>
    <x v="0"/>
    <m/>
  </r>
  <r>
    <n v="40"/>
    <n v="955998369"/>
    <x v="3"/>
    <m/>
    <s v="SPAN"/>
    <d v="2020-12-01T00:00:00"/>
    <n v="2"/>
    <s v="White"/>
    <m/>
    <s v="P"/>
    <d v="2022-06-12T00:00:00"/>
    <s v="Y"/>
    <s v="Biobehavioral Health"/>
    <s v="N"/>
    <m/>
    <s v="N"/>
    <n v="3.98"/>
    <n v="4"/>
    <n v="3.98"/>
    <m/>
    <m/>
    <m/>
    <m/>
    <m/>
    <m/>
    <d v="2022-05-18T00:00:00"/>
    <m/>
    <m/>
    <m/>
    <m/>
    <m/>
    <m/>
    <m/>
    <m/>
    <m/>
    <m/>
    <m/>
    <m/>
    <m/>
    <m/>
    <m/>
    <m/>
    <m/>
    <m/>
    <n v="130"/>
    <n v="129"/>
    <n v="131"/>
    <n v="97"/>
    <n v="126"/>
    <n v="125"/>
    <n v="127"/>
    <n v="71"/>
    <n v="131"/>
    <n v="130"/>
    <n v="132"/>
    <n v="99"/>
    <n v="130"/>
    <n v="129"/>
    <n v="131"/>
    <n v="95"/>
    <n v="517"/>
    <n v="515"/>
    <n v="519"/>
    <n v="95"/>
    <d v="2022-05-01T00:00:00"/>
    <n v="20"/>
    <n v="3"/>
    <n v="8"/>
    <x v="1"/>
    <s v="Georgetown University School of Medicine"/>
  </r>
  <r>
    <n v="31"/>
    <n v="998440229"/>
    <x v="2"/>
    <m/>
    <m/>
    <d v="2023-05-04T00:00:00"/>
    <n v="0"/>
    <s v="White"/>
    <m/>
    <s v="P"/>
    <d v="2022-06-25T00:00:00"/>
    <s v="Y"/>
    <s v="Biology"/>
    <s v="N"/>
    <m/>
    <s v="N"/>
    <n v="3.88"/>
    <n v="4"/>
    <n v="3.91"/>
    <m/>
    <m/>
    <m/>
    <m/>
    <m/>
    <m/>
    <d v="2021-08-09T00:00:00"/>
    <m/>
    <m/>
    <m/>
    <m/>
    <m/>
    <m/>
    <m/>
    <m/>
    <m/>
    <m/>
    <m/>
    <m/>
    <m/>
    <m/>
    <m/>
    <m/>
    <m/>
    <m/>
    <n v="130"/>
    <n v="129"/>
    <n v="131"/>
    <n v="97"/>
    <n v="126"/>
    <n v="125"/>
    <n v="127"/>
    <n v="71"/>
    <n v="130"/>
    <n v="129"/>
    <n v="131"/>
    <n v="96"/>
    <n v="127"/>
    <n v="126"/>
    <n v="128"/>
    <n v="70"/>
    <n v="513"/>
    <n v="511"/>
    <n v="515"/>
    <n v="88"/>
    <d v="2022-05-01T00:00:00"/>
    <n v="18"/>
    <n v="4"/>
    <n v="11"/>
    <x v="1"/>
    <s v="Lewis Katz School of Medicine at Temple University"/>
  </r>
  <r>
    <n v="21"/>
    <n v="910282143"/>
    <x v="5"/>
    <m/>
    <s v="BMB"/>
    <d v="2022-05-05T00:00:00"/>
    <n v="1"/>
    <s v="White"/>
    <m/>
    <s v="P"/>
    <d v="2022-06-26T00:00:00"/>
    <s v="Y"/>
    <s v="Forensic Science"/>
    <s v="N"/>
    <m/>
    <s v="N"/>
    <n v="3.91"/>
    <n v="3.83"/>
    <n v="3.88"/>
    <m/>
    <m/>
    <m/>
    <m/>
    <m/>
    <m/>
    <d v="2020-08-11T00:00:00"/>
    <m/>
    <m/>
    <m/>
    <m/>
    <m/>
    <m/>
    <m/>
    <m/>
    <m/>
    <m/>
    <m/>
    <m/>
    <m/>
    <m/>
    <m/>
    <m/>
    <m/>
    <m/>
    <n v="130"/>
    <n v="129"/>
    <n v="131"/>
    <n v="97"/>
    <n v="126"/>
    <n v="125"/>
    <n v="127"/>
    <n v="71"/>
    <n v="130"/>
    <n v="129"/>
    <n v="131"/>
    <n v="96"/>
    <n v="129"/>
    <n v="128"/>
    <n v="130"/>
    <n v="88"/>
    <n v="515"/>
    <n v="513"/>
    <n v="517"/>
    <n v="92"/>
    <d v="2022-05-01T00:00:00"/>
    <n v="20"/>
    <n v="0"/>
    <n v="16"/>
    <x v="0"/>
    <m/>
  </r>
  <r>
    <n v="27"/>
    <n v="954140115"/>
    <x v="1"/>
    <m/>
    <m/>
    <d v="2018-05-01T00:00:00"/>
    <n v="5"/>
    <s v="White"/>
    <m/>
    <s v="P"/>
    <d v="2022-06-26T00:00:00"/>
    <s v="Y"/>
    <s v="Biochemistry and Molecular Biology"/>
    <s v="N"/>
    <m/>
    <s v="N"/>
    <n v="3.98"/>
    <n v="4"/>
    <n v="3.99"/>
    <m/>
    <m/>
    <m/>
    <m/>
    <m/>
    <m/>
    <d v="2022-05-23T00:00:00"/>
    <m/>
    <m/>
    <m/>
    <m/>
    <m/>
    <m/>
    <m/>
    <m/>
    <m/>
    <m/>
    <m/>
    <m/>
    <m/>
    <m/>
    <m/>
    <m/>
    <m/>
    <m/>
    <n v="124"/>
    <n v="123"/>
    <n v="125"/>
    <n v="43"/>
    <n v="127"/>
    <n v="126"/>
    <n v="128"/>
    <n v="82"/>
    <n v="129"/>
    <n v="128"/>
    <n v="130"/>
    <n v="90"/>
    <n v="130"/>
    <n v="129"/>
    <n v="131"/>
    <n v="95"/>
    <n v="510"/>
    <n v="508"/>
    <n v="512"/>
    <n v="80"/>
    <d v="2022-05-01T00:00:00"/>
    <n v="13"/>
    <n v="1"/>
    <n v="10"/>
    <x v="1"/>
    <s v="Geisinger Commonwealth School of Medicine"/>
  </r>
  <r>
    <n v="35"/>
    <n v="955633565"/>
    <x v="2"/>
    <m/>
    <m/>
    <d v="2022-05-07T00:00:00"/>
    <n v="1"/>
    <m/>
    <m/>
    <s v="P"/>
    <d v="2022-06-26T00:00:00"/>
    <s v="Y"/>
    <s v="Biology"/>
    <s v="N"/>
    <m/>
    <s v="N"/>
    <n v="3.83"/>
    <n v="3.93"/>
    <n v="3.86"/>
    <m/>
    <m/>
    <m/>
    <m/>
    <m/>
    <m/>
    <d v="2022-06-15T00:00:00"/>
    <m/>
    <m/>
    <m/>
    <m/>
    <m/>
    <m/>
    <m/>
    <m/>
    <m/>
    <m/>
    <m/>
    <m/>
    <m/>
    <m/>
    <m/>
    <m/>
    <m/>
    <m/>
    <n v="130"/>
    <n v="129"/>
    <n v="131"/>
    <n v="97"/>
    <n v="130"/>
    <n v="129"/>
    <n v="131"/>
    <n v="98"/>
    <n v="128"/>
    <n v="127"/>
    <n v="129"/>
    <n v="84"/>
    <n v="128"/>
    <n v="127"/>
    <n v="129"/>
    <n v="81"/>
    <n v="516"/>
    <n v="514"/>
    <n v="518"/>
    <n v="93"/>
    <d v="2022-05-01T00:00:00"/>
    <n v="19"/>
    <n v="3"/>
    <n v="14"/>
    <x v="1"/>
    <s v="University of Pittsburgh School of Medicine"/>
  </r>
  <r>
    <n v="36"/>
    <n v="984519812"/>
    <x v="0"/>
    <m/>
    <m/>
    <d v="2021-05-09T00:00:00"/>
    <n v="2"/>
    <s v="Middle Eastern"/>
    <m/>
    <s v="P"/>
    <d v="2022-06-27T00:00:00"/>
    <s v="Y"/>
    <s v="Psychology (Neuroscience Option)"/>
    <s v="N"/>
    <m/>
    <s v="N"/>
    <n v="3.72"/>
    <n v="3.8"/>
    <n v="3.76"/>
    <m/>
    <m/>
    <m/>
    <m/>
    <m/>
    <m/>
    <d v="2020-07-07T00:00:00"/>
    <m/>
    <m/>
    <m/>
    <m/>
    <m/>
    <m/>
    <m/>
    <m/>
    <m/>
    <m/>
    <m/>
    <m/>
    <m/>
    <m/>
    <m/>
    <m/>
    <m/>
    <m/>
    <n v="126"/>
    <n v="125"/>
    <n v="127"/>
    <n v="65"/>
    <n v="124"/>
    <n v="123"/>
    <n v="125"/>
    <n v="48"/>
    <n v="129"/>
    <n v="128"/>
    <n v="130"/>
    <n v="90"/>
    <n v="127"/>
    <n v="126"/>
    <n v="128"/>
    <n v="68"/>
    <n v="506"/>
    <n v="504"/>
    <n v="508"/>
    <n v="67"/>
    <d v="2020-05-01T00:00:00"/>
    <n v="16"/>
    <n v="0"/>
    <n v="6"/>
    <x v="0"/>
    <m/>
  </r>
  <r>
    <n v="8"/>
    <n v="989491279"/>
    <x v="6"/>
    <m/>
    <m/>
    <d v="2023-05-02T00:00:00"/>
    <n v="0"/>
    <s v="White"/>
    <m/>
    <s v="P"/>
    <d v="2022-06-28T00:00:00"/>
    <s v="Y"/>
    <s v="Biomedical Engineering"/>
    <s v="N"/>
    <m/>
    <s v="N"/>
    <n v="3.61"/>
    <n v="3.91"/>
    <n v="3.7"/>
    <m/>
    <m/>
    <m/>
    <m/>
    <m/>
    <m/>
    <d v="2022-04-13T00:00:00"/>
    <m/>
    <m/>
    <m/>
    <m/>
    <m/>
    <m/>
    <m/>
    <m/>
    <m/>
    <m/>
    <m/>
    <m/>
    <m/>
    <m/>
    <m/>
    <m/>
    <m/>
    <m/>
    <n v="129"/>
    <n v="128"/>
    <n v="130"/>
    <n v="92"/>
    <n v="127"/>
    <n v="126"/>
    <n v="128"/>
    <n v="82"/>
    <n v="128"/>
    <n v="127"/>
    <n v="129"/>
    <n v="84"/>
    <n v="132"/>
    <n v="131"/>
    <n v="132"/>
    <n v="100"/>
    <n v="516"/>
    <n v="514"/>
    <n v="518"/>
    <n v="93"/>
    <d v="2022-05-01T00:00:00"/>
    <n v="18"/>
    <n v="0"/>
    <n v="16"/>
    <x v="0"/>
    <m/>
  </r>
  <r>
    <n v="38"/>
    <n v="920660660"/>
    <x v="2"/>
    <m/>
    <m/>
    <d v="2021-05-10T00:00:00"/>
    <n v="2"/>
    <s v="White"/>
    <m/>
    <s v="P"/>
    <d v="2022-07-01T00:00:00"/>
    <s v="N"/>
    <s v="Biology"/>
    <s v="N"/>
    <m/>
    <s v="N"/>
    <n v="3.93"/>
    <n v="4"/>
    <n v="3.96"/>
    <m/>
    <m/>
    <m/>
    <m/>
    <m/>
    <m/>
    <d v="2022-01-19T00:00:00"/>
    <m/>
    <m/>
    <m/>
    <m/>
    <m/>
    <m/>
    <m/>
    <m/>
    <m/>
    <m/>
    <m/>
    <m/>
    <m/>
    <m/>
    <m/>
    <m/>
    <m/>
    <m/>
    <n v="126"/>
    <n v="125"/>
    <n v="127"/>
    <n v="66"/>
    <n v="126"/>
    <n v="125"/>
    <n v="127"/>
    <n v="71"/>
    <n v="127"/>
    <n v="126"/>
    <n v="128"/>
    <n v="74"/>
    <n v="129"/>
    <n v="128"/>
    <n v="130"/>
    <n v="88"/>
    <n v="508"/>
    <n v="506"/>
    <n v="510"/>
    <n v="74"/>
    <d v="2022-05-01T00:00:00"/>
    <n v="24"/>
    <n v="2"/>
    <n v="20"/>
    <x v="1"/>
    <s v="Lewis Katz School of Medicine at Temple University"/>
  </r>
  <r>
    <n v="17"/>
    <n v="983962391"/>
    <x v="2"/>
    <s v="PSYBS_NEURO"/>
    <m/>
    <d v="2022-05-03T00:00:00"/>
    <n v="1"/>
    <s v="White"/>
    <m/>
    <s v="P"/>
    <d v="2022-07-02T00:00:00"/>
    <s v="Y"/>
    <s v="Biology|Psychology"/>
    <s v="N"/>
    <m/>
    <s v="N"/>
    <n v="3.98"/>
    <n v="3.92"/>
    <n v="3.94"/>
    <m/>
    <m/>
    <m/>
    <m/>
    <m/>
    <m/>
    <d v="2021-01-20T00:00:00"/>
    <m/>
    <m/>
    <m/>
    <m/>
    <m/>
    <m/>
    <m/>
    <m/>
    <m/>
    <m/>
    <m/>
    <m/>
    <m/>
    <m/>
    <m/>
    <m/>
    <m/>
    <m/>
    <n v="127"/>
    <n v="126"/>
    <n v="128"/>
    <n v="76"/>
    <n v="131"/>
    <n v="130"/>
    <n v="132"/>
    <n v="99"/>
    <n v="128"/>
    <n v="127"/>
    <n v="129"/>
    <n v="84"/>
    <n v="127"/>
    <n v="126"/>
    <n v="128"/>
    <n v="70"/>
    <n v="513"/>
    <n v="511"/>
    <n v="515"/>
    <n v="88"/>
    <d v="2022-05-01T00:00:00"/>
    <n v="18"/>
    <n v="2"/>
    <n v="15"/>
    <x v="1"/>
    <s v="Drexel University College of Medicine"/>
  </r>
  <r>
    <n v="25"/>
    <n v="900655328"/>
    <x v="7"/>
    <m/>
    <m/>
    <d v="2018-05-01T00:00:00"/>
    <n v="5"/>
    <s v="Asian~Indian"/>
    <m/>
    <s v="P"/>
    <d v="2022-07-08T00:00:00"/>
    <s v="Y"/>
    <s v="Premedicine"/>
    <s v="N"/>
    <m/>
    <s v="N"/>
    <n v="3.31"/>
    <n v="3.73"/>
    <n v="3.41"/>
    <m/>
    <m/>
    <m/>
    <m/>
    <m/>
    <m/>
    <d v="2021-09-18T00:00:00"/>
    <m/>
    <m/>
    <m/>
    <m/>
    <m/>
    <m/>
    <m/>
    <m/>
    <m/>
    <m/>
    <m/>
    <m/>
    <m/>
    <m/>
    <m/>
    <m/>
    <m/>
    <m/>
    <n v="124"/>
    <n v="123"/>
    <n v="125"/>
    <n v="43"/>
    <n v="125"/>
    <n v="124"/>
    <n v="126"/>
    <n v="60"/>
    <n v="125"/>
    <n v="124"/>
    <n v="126"/>
    <n v="51"/>
    <n v="125"/>
    <n v="124"/>
    <n v="126"/>
    <n v="47"/>
    <n v="499"/>
    <n v="497"/>
    <n v="501"/>
    <n v="44"/>
    <d v="2022-05-01T00:00:00"/>
    <n v="50"/>
    <n v="0"/>
    <n v="40"/>
    <x v="0"/>
    <m/>
  </r>
  <r>
    <n v="47"/>
    <n v="909459985"/>
    <x v="0"/>
    <m/>
    <m/>
    <d v="2014-05-01T00:00:00"/>
    <n v="9"/>
    <s v="White"/>
    <m/>
    <s v="P"/>
    <d v="2022-07-08T00:00:00"/>
    <s v="Y"/>
    <s v="Psychology, Neuroscience focus"/>
    <s v="N"/>
    <m/>
    <s v="N"/>
    <n v="3.71"/>
    <n v="3.98"/>
    <n v="3.83"/>
    <m/>
    <m/>
    <m/>
    <m/>
    <m/>
    <m/>
    <d v="2022-06-01T00:00:00"/>
    <m/>
    <m/>
    <m/>
    <m/>
    <m/>
    <m/>
    <m/>
    <m/>
    <m/>
    <m/>
    <m/>
    <m/>
    <m/>
    <m/>
    <m/>
    <m/>
    <m/>
    <m/>
    <n v="128"/>
    <n v="127"/>
    <n v="129"/>
    <n v="85"/>
    <n v="129"/>
    <n v="128"/>
    <n v="130"/>
    <n v="94"/>
    <n v="128"/>
    <n v="127"/>
    <n v="129"/>
    <n v="84"/>
    <n v="129"/>
    <n v="128"/>
    <n v="130"/>
    <n v="88"/>
    <n v="514"/>
    <n v="512"/>
    <n v="516"/>
    <n v="90"/>
    <d v="2022-05-01T00:00:00"/>
    <n v="24"/>
    <n v="3"/>
    <n v="16"/>
    <x v="1"/>
    <s v="Pennsylvania State University College of Medicine"/>
  </r>
  <r>
    <n v="18"/>
    <n v="952519663"/>
    <x v="3"/>
    <m/>
    <m/>
    <d v="2020-05-01T00:00:00"/>
    <n v="3"/>
    <s v="White"/>
    <m/>
    <s v="P"/>
    <d v="2022-07-11T00:00:00"/>
    <s v="Y"/>
    <s v="Biobehavioral Health"/>
    <s v="Y"/>
    <s v="Bioengineering"/>
    <s v="N"/>
    <n v="3.77"/>
    <n v="3.79"/>
    <n v="3.79"/>
    <m/>
    <m/>
    <m/>
    <m/>
    <n v="3.82"/>
    <n v="3.82"/>
    <d v="2022-05-11T00:00:00"/>
    <m/>
    <m/>
    <m/>
    <m/>
    <m/>
    <m/>
    <m/>
    <m/>
    <m/>
    <m/>
    <m/>
    <m/>
    <m/>
    <m/>
    <m/>
    <m/>
    <m/>
    <m/>
    <n v="130"/>
    <n v="129"/>
    <n v="131"/>
    <n v="97"/>
    <n v="128"/>
    <n v="127"/>
    <n v="129"/>
    <n v="90"/>
    <n v="128"/>
    <n v="127"/>
    <n v="129"/>
    <n v="84"/>
    <n v="130"/>
    <n v="129"/>
    <n v="131"/>
    <n v="95"/>
    <n v="516"/>
    <n v="514"/>
    <n v="518"/>
    <n v="93"/>
    <d v="2022-05-01T00:00:00"/>
    <n v="36"/>
    <n v="6"/>
    <n v="24"/>
    <x v="1"/>
    <s v="University of Pittsburgh School of Medicine"/>
  </r>
  <r>
    <n v="32"/>
    <n v="990816853"/>
    <x v="8"/>
    <m/>
    <s v="PSY"/>
    <d v="2022-12-01T00:00:00"/>
    <n v="0"/>
    <s v="White"/>
    <m/>
    <s v="P"/>
    <d v="2022-07-11T00:00:00"/>
    <s v="Y"/>
    <s v="Biology"/>
    <s v="N"/>
    <m/>
    <s v="N"/>
    <n v="3.51"/>
    <n v="3.94"/>
    <n v="3.67"/>
    <m/>
    <m/>
    <m/>
    <n v="3.76"/>
    <n v="4"/>
    <n v="3.79"/>
    <d v="2022-07-20T00:00:00"/>
    <m/>
    <m/>
    <m/>
    <m/>
    <m/>
    <m/>
    <m/>
    <m/>
    <m/>
    <m/>
    <m/>
    <m/>
    <m/>
    <m/>
    <m/>
    <m/>
    <m/>
    <m/>
    <n v="127"/>
    <n v="126"/>
    <n v="128"/>
    <n v="76"/>
    <n v="124"/>
    <n v="123"/>
    <n v="125"/>
    <n v="48"/>
    <n v="129"/>
    <n v="128"/>
    <n v="130"/>
    <n v="90"/>
    <n v="127"/>
    <n v="126"/>
    <n v="128"/>
    <n v="70"/>
    <n v="507"/>
    <n v="505"/>
    <n v="509"/>
    <n v="71"/>
    <d v="2022-05-01T00:00:00"/>
    <n v="11"/>
    <n v="1"/>
    <n v="7"/>
    <x v="1"/>
    <s v="Sidney Kimmel Medical College at Thomas Jefferson University"/>
  </r>
  <r>
    <n v="11"/>
    <n v="916031339"/>
    <x v="1"/>
    <m/>
    <s v="MICRB"/>
    <d v="2021-05-03T00:00:00"/>
    <n v="2"/>
    <s v="Asian~Pakistani"/>
    <m/>
    <s v="P"/>
    <d v="2022-07-12T00:00:00"/>
    <s v="Y"/>
    <s v="Biochemistry and Molecular Biology"/>
    <s v="N"/>
    <m/>
    <s v="N"/>
    <n v="3.66"/>
    <n v="3.73"/>
    <n v="3.69"/>
    <m/>
    <m/>
    <m/>
    <m/>
    <m/>
    <m/>
    <d v="2021-08-03T00:00:00"/>
    <m/>
    <m/>
    <m/>
    <m/>
    <m/>
    <m/>
    <m/>
    <m/>
    <m/>
    <m/>
    <m/>
    <m/>
    <m/>
    <m/>
    <m/>
    <m/>
    <m/>
    <m/>
    <n v="127"/>
    <n v="126"/>
    <n v="128"/>
    <n v="76"/>
    <n v="129"/>
    <n v="128"/>
    <n v="130"/>
    <n v="94"/>
    <n v="125"/>
    <n v="124"/>
    <n v="126"/>
    <n v="51"/>
    <n v="125"/>
    <n v="124"/>
    <n v="126"/>
    <n v="47"/>
    <n v="506"/>
    <n v="504"/>
    <n v="508"/>
    <n v="68"/>
    <d v="2022-05-01T00:00:00"/>
    <n v="5"/>
    <n v="1"/>
    <n v="3"/>
    <x v="0"/>
    <m/>
  </r>
  <r>
    <n v="37"/>
    <n v="972217004"/>
    <x v="1"/>
    <m/>
    <m/>
    <d v="2020-05-01T00:00:00"/>
    <n v="3"/>
    <m/>
    <m/>
    <s v="P"/>
    <d v="2022-07-12T00:00:00"/>
    <s v="Y"/>
    <s v="Biochemistry and Molecular Biology - Cell Biology"/>
    <s v="N"/>
    <m/>
    <s v="N"/>
    <n v="3.79"/>
    <n v="4"/>
    <n v="3.88"/>
    <m/>
    <m/>
    <m/>
    <m/>
    <m/>
    <m/>
    <d v="2022-05-24T00:00:00"/>
    <m/>
    <m/>
    <m/>
    <m/>
    <m/>
    <m/>
    <m/>
    <m/>
    <m/>
    <m/>
    <m/>
    <m/>
    <m/>
    <m/>
    <m/>
    <m/>
    <m/>
    <m/>
    <n v="128"/>
    <n v="127"/>
    <n v="129"/>
    <n v="85"/>
    <n v="127"/>
    <n v="126"/>
    <n v="128"/>
    <n v="82"/>
    <n v="127"/>
    <n v="126"/>
    <n v="128"/>
    <n v="74"/>
    <n v="128"/>
    <n v="127"/>
    <n v="129"/>
    <n v="81"/>
    <n v="510"/>
    <n v="508"/>
    <n v="512"/>
    <n v="80"/>
    <d v="2022-05-01T00:00:00"/>
    <n v="38"/>
    <n v="1"/>
    <n v="27"/>
    <x v="1"/>
    <s v="Albany Medical College"/>
  </r>
  <r>
    <n v="10"/>
    <n v="994735069"/>
    <x v="9"/>
    <m/>
    <m/>
    <d v="2019-05-01T00:00:00"/>
    <n v="4"/>
    <s v="Asian~Chinese"/>
    <m/>
    <s v="P"/>
    <d v="2022-07-15T00:00:00"/>
    <s v="Y"/>
    <s v="Science General"/>
    <s v="N"/>
    <m/>
    <s v="N"/>
    <n v="3.9"/>
    <n v="4"/>
    <n v="3.93"/>
    <m/>
    <m/>
    <m/>
    <m/>
    <m/>
    <m/>
    <d v="2022-05-11T00:00:00"/>
    <m/>
    <m/>
    <m/>
    <m/>
    <m/>
    <m/>
    <m/>
    <m/>
    <m/>
    <m/>
    <m/>
    <m/>
    <m/>
    <m/>
    <m/>
    <m/>
    <m/>
    <m/>
    <n v="128"/>
    <n v="127"/>
    <n v="129"/>
    <n v="85"/>
    <n v="129"/>
    <n v="128"/>
    <n v="130"/>
    <n v="94"/>
    <n v="130"/>
    <n v="129"/>
    <n v="131"/>
    <n v="96"/>
    <n v="131"/>
    <n v="130"/>
    <n v="132"/>
    <n v="98"/>
    <n v="518"/>
    <n v="516"/>
    <n v="520"/>
    <n v="96"/>
    <d v="2022-05-01T00:00:00"/>
    <n v="23"/>
    <n v="3"/>
    <n v="13"/>
    <x v="1"/>
    <s v="Ohio State University College of Medicine"/>
  </r>
  <r>
    <n v="52"/>
    <n v="987213513"/>
    <x v="2"/>
    <m/>
    <m/>
    <d v="2021-05-13T00:00:00"/>
    <n v="2"/>
    <s v="White"/>
    <s v="Cuban~Hispanic, Latino, or of Spanish origin"/>
    <s v="P"/>
    <d v="2022-07-18T00:00:00"/>
    <s v="Y"/>
    <s v="Biology"/>
    <s v="N"/>
    <m/>
    <s v="N"/>
    <n v="3.27"/>
    <n v="3.78"/>
    <n v="3.4"/>
    <m/>
    <m/>
    <m/>
    <m/>
    <m/>
    <m/>
    <d v="2021-08-10T00:00:00"/>
    <m/>
    <m/>
    <m/>
    <m/>
    <m/>
    <m/>
    <m/>
    <m/>
    <m/>
    <m/>
    <m/>
    <m/>
    <m/>
    <m/>
    <m/>
    <m/>
    <m/>
    <m/>
    <n v="125"/>
    <n v="124"/>
    <n v="126"/>
    <n v="54"/>
    <n v="124"/>
    <n v="123"/>
    <n v="125"/>
    <n v="48"/>
    <n v="125"/>
    <n v="124"/>
    <n v="126"/>
    <n v="51"/>
    <n v="127"/>
    <n v="126"/>
    <n v="128"/>
    <n v="70"/>
    <n v="501"/>
    <n v="499"/>
    <n v="503"/>
    <n v="51"/>
    <d v="2022-05-01T00:00:00"/>
    <n v="13"/>
    <n v="0"/>
    <n v="8"/>
    <x v="0"/>
    <m/>
  </r>
  <r>
    <n v="53"/>
    <n v="974324085"/>
    <x v="3"/>
    <m/>
    <s v="GLBHL"/>
    <d v="2022-05-11T00:00:00"/>
    <n v="1"/>
    <s v="Jewish~White"/>
    <m/>
    <s v="P"/>
    <d v="2022-07-18T00:00:00"/>
    <s v="Y"/>
    <s v="Biobehavioral Health"/>
    <s v="N"/>
    <m/>
    <s v="N"/>
    <n v="3.67"/>
    <n v="3.51"/>
    <n v="3.56"/>
    <m/>
    <m/>
    <m/>
    <n v="3.3"/>
    <n v="3.79"/>
    <n v="3.47"/>
    <d v="2021-06-30T00:00:00"/>
    <m/>
    <m/>
    <m/>
    <m/>
    <m/>
    <m/>
    <m/>
    <m/>
    <m/>
    <m/>
    <m/>
    <m/>
    <m/>
    <m/>
    <m/>
    <m/>
    <m/>
    <m/>
    <n v="126"/>
    <n v="125"/>
    <n v="127"/>
    <n v="66"/>
    <n v="129"/>
    <n v="128"/>
    <n v="130"/>
    <n v="94"/>
    <n v="128"/>
    <n v="127"/>
    <n v="129"/>
    <n v="84"/>
    <n v="131"/>
    <n v="130"/>
    <n v="132"/>
    <n v="98"/>
    <n v="514"/>
    <n v="512"/>
    <n v="516"/>
    <n v="90"/>
    <d v="2022-05-01T00:00:00"/>
    <n v="5"/>
    <n v="0"/>
    <n v="3"/>
    <x v="0"/>
    <m/>
  </r>
  <r>
    <n v="16"/>
    <n v="902870279"/>
    <x v="9"/>
    <m/>
    <m/>
    <d v="2017-05-01T00:00:00"/>
    <n v="6"/>
    <s v="White"/>
    <m/>
    <s v="P"/>
    <d v="2022-07-19T00:00:00"/>
    <s v="Y"/>
    <s v="Science General"/>
    <s v="N"/>
    <m/>
    <s v="N"/>
    <n v="3.5"/>
    <n v="3.87"/>
    <n v="3.65"/>
    <m/>
    <m/>
    <m/>
    <m/>
    <m/>
    <m/>
    <d v="2022-06-15T00:00:00"/>
    <m/>
    <m/>
    <m/>
    <m/>
    <m/>
    <m/>
    <m/>
    <m/>
    <m/>
    <m/>
    <m/>
    <m/>
    <m/>
    <m/>
    <m/>
    <m/>
    <m/>
    <m/>
    <n v="125"/>
    <n v="124"/>
    <n v="126"/>
    <n v="54"/>
    <n v="126"/>
    <n v="125"/>
    <n v="127"/>
    <n v="71"/>
    <n v="127"/>
    <n v="126"/>
    <n v="128"/>
    <n v="74"/>
    <n v="126"/>
    <n v="125"/>
    <n v="127"/>
    <n v="59"/>
    <n v="504"/>
    <n v="502"/>
    <n v="506"/>
    <n v="61"/>
    <d v="2022-05-01T00:00:00"/>
    <n v="12"/>
    <n v="2"/>
    <n v="9"/>
    <x v="1"/>
    <s v="Sidney Kimmel Medical College at Thomas Jefferson University"/>
  </r>
  <r>
    <n v="24"/>
    <n v="946906347"/>
    <x v="2"/>
    <m/>
    <s v="PSY"/>
    <d v="2021-05-07T00:00:00"/>
    <n v="2"/>
    <s v="White"/>
    <m/>
    <s v="P"/>
    <d v="2022-07-19T00:00:00"/>
    <s v="Y"/>
    <s v="Biology"/>
    <s v="N"/>
    <m/>
    <s v="N"/>
    <n v="3.97"/>
    <n v="3.98"/>
    <n v="3.97"/>
    <m/>
    <m/>
    <m/>
    <m/>
    <m/>
    <m/>
    <d v="2022-05-23T00:00:00"/>
    <m/>
    <m/>
    <m/>
    <m/>
    <m/>
    <m/>
    <m/>
    <m/>
    <m/>
    <m/>
    <m/>
    <m/>
    <m/>
    <m/>
    <m/>
    <m/>
    <m/>
    <m/>
    <n v="129"/>
    <n v="128"/>
    <n v="130"/>
    <n v="92"/>
    <n v="128"/>
    <n v="127"/>
    <n v="129"/>
    <n v="90"/>
    <n v="127"/>
    <n v="126"/>
    <n v="128"/>
    <n v="74"/>
    <n v="128"/>
    <n v="127"/>
    <n v="129"/>
    <n v="81"/>
    <n v="512"/>
    <n v="510"/>
    <n v="514"/>
    <n v="85"/>
    <d v="2022-05-01T00:00:00"/>
    <n v="30"/>
    <n v="3"/>
    <n v="23"/>
    <x v="1"/>
    <s v="Renaissance School of Medicine at Stony Brook University"/>
  </r>
  <r>
    <n v="5"/>
    <n v="927693550"/>
    <x v="1"/>
    <m/>
    <s v="BME"/>
    <d v="2021-05-02T00:00:00"/>
    <n v="2"/>
    <s v="White"/>
    <m/>
    <s v="P"/>
    <d v="2022-07-22T00:00:00"/>
    <s v="Y"/>
    <s v="Biochemistry"/>
    <s v="N"/>
    <m/>
    <s v="N"/>
    <n v="3.39"/>
    <n v="3.77"/>
    <n v="3.53"/>
    <m/>
    <m/>
    <m/>
    <m/>
    <m/>
    <m/>
    <d v="2021-09-19T00:00:00"/>
    <m/>
    <m/>
    <m/>
    <m/>
    <m/>
    <m/>
    <m/>
    <m/>
    <m/>
    <m/>
    <m/>
    <m/>
    <m/>
    <m/>
    <m/>
    <m/>
    <m/>
    <m/>
    <n v="128"/>
    <n v="127"/>
    <n v="129"/>
    <n v="85"/>
    <n v="128"/>
    <n v="127"/>
    <n v="129"/>
    <n v="90"/>
    <n v="130"/>
    <n v="129"/>
    <n v="131"/>
    <n v="96"/>
    <n v="130"/>
    <n v="129"/>
    <n v="131"/>
    <n v="95"/>
    <n v="516"/>
    <n v="514"/>
    <n v="518"/>
    <n v="93"/>
    <d v="2022-05-01T00:00:00"/>
    <n v="24"/>
    <n v="2"/>
    <n v="20"/>
    <x v="1"/>
    <s v="Western Michigan University Homer Stryker M.D. School of Medicine"/>
  </r>
  <r>
    <n v="50"/>
    <n v="930142174"/>
    <x v="2"/>
    <m/>
    <s v="NEURO"/>
    <d v="2021-05-12T00:00:00"/>
    <n v="2"/>
    <s v="White"/>
    <m/>
    <s v="P"/>
    <d v="2022-07-22T00:00:00"/>
    <s v="Y"/>
    <s v="Biology: Vertebrate Physiology"/>
    <s v="N"/>
    <m/>
    <s v="N"/>
    <n v="3.62"/>
    <n v="3.84"/>
    <n v="3.7"/>
    <m/>
    <m/>
    <m/>
    <m/>
    <m/>
    <m/>
    <d v="2022-06-15T00:00:00"/>
    <m/>
    <m/>
    <m/>
    <m/>
    <m/>
    <m/>
    <m/>
    <m/>
    <m/>
    <m/>
    <m/>
    <m/>
    <m/>
    <m/>
    <m/>
    <m/>
    <m/>
    <m/>
    <n v="127"/>
    <n v="126"/>
    <n v="128"/>
    <n v="76"/>
    <n v="126"/>
    <n v="125"/>
    <n v="127"/>
    <n v="71"/>
    <n v="128"/>
    <n v="127"/>
    <n v="129"/>
    <n v="84"/>
    <n v="130"/>
    <n v="129"/>
    <n v="131"/>
    <n v="95"/>
    <n v="511"/>
    <n v="509"/>
    <n v="513"/>
    <n v="83"/>
    <d v="2022-05-01T00:00:00"/>
    <n v="17"/>
    <n v="1"/>
    <n v="13"/>
    <x v="1"/>
    <s v="Georgetown University School of Medicine"/>
  </r>
  <r>
    <n v="44"/>
    <n v="918519419"/>
    <x v="4"/>
    <m/>
    <s v="BIOL"/>
    <d v="2022-05-08T00:00:00"/>
    <n v="1"/>
    <s v="White"/>
    <m/>
    <s v="P"/>
    <d v="2022-07-25T00:00:00"/>
    <s v="Y"/>
    <s v="Immunology &amp; Infectious Disease"/>
    <s v="N"/>
    <m/>
    <s v="N"/>
    <n v="3.64"/>
    <n v="3.96"/>
    <n v="3.78"/>
    <m/>
    <m/>
    <m/>
    <m/>
    <m/>
    <m/>
    <d v="2020-08-18T00:00:00"/>
    <m/>
    <m/>
    <m/>
    <m/>
    <m/>
    <m/>
    <m/>
    <m/>
    <m/>
    <m/>
    <m/>
    <m/>
    <m/>
    <m/>
    <m/>
    <m/>
    <m/>
    <m/>
    <n v="127"/>
    <n v="126"/>
    <n v="128"/>
    <n v="76"/>
    <n v="125"/>
    <n v="124"/>
    <n v="126"/>
    <n v="60"/>
    <n v="126"/>
    <n v="125"/>
    <n v="127"/>
    <n v="62"/>
    <n v="131"/>
    <n v="130"/>
    <n v="132"/>
    <n v="98"/>
    <n v="509"/>
    <n v="507"/>
    <n v="511"/>
    <n v="77"/>
    <d v="2022-05-01T00:00:00"/>
    <n v="18"/>
    <n v="1"/>
    <n v="4"/>
    <x v="1"/>
    <s v="Geisinger Commonwealth School of Medicine"/>
  </r>
  <r>
    <n v="46"/>
    <n v="955221588"/>
    <x v="3"/>
    <m/>
    <m/>
    <d v="2018-12-01T00:00:00"/>
    <n v="4"/>
    <s v="White"/>
    <m/>
    <s v="P"/>
    <d v="2022-07-26T00:00:00"/>
    <s v="Y"/>
    <s v="Biobehavioral Health"/>
    <s v="N"/>
    <m/>
    <s v="N"/>
    <n v="4"/>
    <n v="4"/>
    <n v="4"/>
    <m/>
    <m/>
    <m/>
    <m/>
    <m/>
    <m/>
    <d v="2022-05-11T00:00:00"/>
    <m/>
    <m/>
    <m/>
    <m/>
    <m/>
    <m/>
    <m/>
    <m/>
    <m/>
    <m/>
    <m/>
    <m/>
    <m/>
    <m/>
    <m/>
    <m/>
    <m/>
    <m/>
    <n v="128"/>
    <n v="127"/>
    <n v="129"/>
    <n v="85"/>
    <n v="128"/>
    <n v="127"/>
    <n v="129"/>
    <n v="90"/>
    <n v="129"/>
    <n v="128"/>
    <n v="130"/>
    <n v="90"/>
    <n v="128"/>
    <n v="127"/>
    <n v="129"/>
    <n v="81"/>
    <n v="513"/>
    <n v="511"/>
    <n v="515"/>
    <n v="88"/>
    <d v="2022-05-01T00:00:00"/>
    <n v="39"/>
    <n v="2"/>
    <n v="23"/>
    <x v="1"/>
    <s v="Pennsylvania State University College of Medicine"/>
  </r>
  <r>
    <n v="19"/>
    <n v="900549748"/>
    <x v="2"/>
    <m/>
    <m/>
    <d v="2021-05-05T00:00:00"/>
    <n v="2"/>
    <s v="Asian~Chinese"/>
    <m/>
    <s v="P"/>
    <d v="2022-07-29T00:00:00"/>
    <s v="Y"/>
    <s v="Biology"/>
    <s v="N"/>
    <m/>
    <s v="N"/>
    <n v="3.88"/>
    <n v="3.95"/>
    <n v="3.9"/>
    <m/>
    <m/>
    <m/>
    <m/>
    <m/>
    <m/>
    <d v="2021-08-18T00:00:00"/>
    <m/>
    <m/>
    <m/>
    <m/>
    <m/>
    <m/>
    <m/>
    <m/>
    <m/>
    <m/>
    <m/>
    <m/>
    <m/>
    <m/>
    <m/>
    <m/>
    <m/>
    <m/>
    <n v="129"/>
    <n v="128"/>
    <n v="130"/>
    <n v="92"/>
    <n v="127"/>
    <n v="126"/>
    <n v="128"/>
    <n v="82"/>
    <n v="129"/>
    <n v="128"/>
    <n v="130"/>
    <n v="90"/>
    <n v="130"/>
    <n v="129"/>
    <n v="131"/>
    <n v="95"/>
    <n v="515"/>
    <n v="513"/>
    <n v="517"/>
    <n v="92"/>
    <d v="2022-05-01T00:00:00"/>
    <n v="20"/>
    <n v="1"/>
    <n v="12"/>
    <x v="1"/>
    <s v="Geisinger Commonwealth School of Medicine"/>
  </r>
  <r>
    <n v="41"/>
    <n v="956185182"/>
    <x v="1"/>
    <m/>
    <m/>
    <d v="2019-12-01T00:00:00"/>
    <n v="3"/>
    <s v="White"/>
    <m/>
    <s v="P"/>
    <d v="2022-07-30T00:00:00"/>
    <s v="Y"/>
    <s v="Molecular Biology"/>
    <s v="N"/>
    <m/>
    <s v="N"/>
    <n v="3.56"/>
    <n v="3.67"/>
    <n v="3.6"/>
    <m/>
    <m/>
    <m/>
    <m/>
    <m/>
    <m/>
    <d v="2022-08-30T00:00:00"/>
    <m/>
    <m/>
    <m/>
    <m/>
    <m/>
    <m/>
    <m/>
    <m/>
    <m/>
    <m/>
    <m/>
    <m/>
    <m/>
    <m/>
    <m/>
    <m/>
    <m/>
    <m/>
    <n v="129"/>
    <n v="128"/>
    <n v="130"/>
    <n v="92"/>
    <n v="127"/>
    <n v="126"/>
    <n v="128"/>
    <n v="82"/>
    <n v="127"/>
    <n v="126"/>
    <n v="128"/>
    <n v="74"/>
    <n v="126"/>
    <n v="125"/>
    <n v="127"/>
    <n v="59"/>
    <n v="509"/>
    <n v="507"/>
    <n v="511"/>
    <n v="77"/>
    <d v="2022-05-01T00:00:00"/>
    <n v="25"/>
    <n v="0"/>
    <n v="22"/>
    <x v="0"/>
    <m/>
  </r>
  <r>
    <n v="4"/>
    <n v="939566614"/>
    <x v="1"/>
    <m/>
    <s v="SPAN"/>
    <d v="2023-05-01T00:00:00"/>
    <n v="0"/>
    <m/>
    <m/>
    <s v="P"/>
    <d v="2022-08-01T00:00:00"/>
    <s v="Y"/>
    <s v="Biochemistry and Molecular Biology"/>
    <s v="N"/>
    <m/>
    <s v="Y"/>
    <n v="3.49"/>
    <n v="3.85"/>
    <n v="3.75"/>
    <n v="3.3"/>
    <n v="3"/>
    <n v="3.08"/>
    <m/>
    <m/>
    <m/>
    <d v="2022-05-31T00:00:00"/>
    <m/>
    <m/>
    <m/>
    <m/>
    <m/>
    <m/>
    <m/>
    <m/>
    <m/>
    <m/>
    <m/>
    <m/>
    <m/>
    <m/>
    <m/>
    <m/>
    <m/>
    <m/>
    <n v="127"/>
    <n v="126"/>
    <n v="128"/>
    <n v="76"/>
    <n v="126"/>
    <n v="125"/>
    <n v="127"/>
    <n v="71"/>
    <n v="126"/>
    <n v="125"/>
    <n v="127"/>
    <n v="62"/>
    <n v="130"/>
    <n v="129"/>
    <n v="131"/>
    <n v="95"/>
    <n v="509"/>
    <n v="507"/>
    <n v="511"/>
    <n v="77"/>
    <d v="2022-05-01T00:00:00"/>
    <n v="26"/>
    <n v="0"/>
    <n v="22"/>
    <x v="0"/>
    <m/>
  </r>
  <r>
    <n v="45"/>
    <n v="985727611"/>
    <x v="4"/>
    <m/>
    <s v="BIOL/PSY"/>
    <d v="2022-05-09T00:00:00"/>
    <n v="1"/>
    <s v="White"/>
    <m/>
    <s v="P"/>
    <d v="2022-08-02T00:00:00"/>
    <s v="Y"/>
    <s v="Immunology and Infectious Diseases"/>
    <s v="N"/>
    <m/>
    <s v="N"/>
    <n v="3.4"/>
    <n v="3.63"/>
    <n v="3.51"/>
    <m/>
    <m/>
    <m/>
    <m/>
    <m/>
    <m/>
    <d v="2022-06-29T00:00:00"/>
    <m/>
    <m/>
    <m/>
    <m/>
    <m/>
    <m/>
    <m/>
    <m/>
    <m/>
    <m/>
    <m/>
    <m/>
    <m/>
    <m/>
    <m/>
    <m/>
    <m/>
    <m/>
    <n v="127"/>
    <n v="126"/>
    <n v="128"/>
    <n v="76"/>
    <n v="128"/>
    <n v="127"/>
    <n v="129"/>
    <n v="90"/>
    <n v="125"/>
    <n v="124"/>
    <n v="126"/>
    <n v="51"/>
    <n v="130"/>
    <n v="129"/>
    <n v="131"/>
    <n v="95"/>
    <n v="510"/>
    <n v="508"/>
    <n v="512"/>
    <n v="80"/>
    <d v="2022-05-01T00:00:00"/>
    <n v="11"/>
    <n v="2"/>
    <n v="7"/>
    <x v="1"/>
    <s v="West Virginia University School of Medicine"/>
  </r>
  <r>
    <n v="39"/>
    <n v="999964527"/>
    <x v="10"/>
    <m/>
    <m/>
    <d v="2018-12-01T00:00:00"/>
    <n v="4"/>
    <s v="White"/>
    <m/>
    <s v="P"/>
    <d v="2022-08-06T00:00:00"/>
    <s v="Y"/>
    <s v="Kinesiology"/>
    <s v="N"/>
    <m/>
    <s v="N"/>
    <n v="3.97"/>
    <n v="3.96"/>
    <n v="3.96"/>
    <n v="3.99"/>
    <m/>
    <n v="3.99"/>
    <m/>
    <m/>
    <m/>
    <d v="2022-06-01T00:00:00"/>
    <m/>
    <m/>
    <m/>
    <m/>
    <m/>
    <m/>
    <m/>
    <m/>
    <m/>
    <m/>
    <m/>
    <m/>
    <m/>
    <m/>
    <m/>
    <m/>
    <m/>
    <m/>
    <n v="126"/>
    <n v="125"/>
    <n v="127"/>
    <n v="66"/>
    <n v="126"/>
    <n v="125"/>
    <n v="127"/>
    <n v="71"/>
    <n v="127"/>
    <n v="126"/>
    <n v="128"/>
    <n v="74"/>
    <n v="129"/>
    <n v="128"/>
    <n v="130"/>
    <n v="88"/>
    <n v="508"/>
    <n v="506"/>
    <n v="510"/>
    <n v="74"/>
    <d v="2022-05-01T00:00:00"/>
    <n v="36"/>
    <n v="1"/>
    <n v="30"/>
    <x v="1"/>
    <s v="Hackensack Meridian School of Medicine"/>
  </r>
  <r>
    <n v="42"/>
    <n v="900078449"/>
    <x v="2"/>
    <m/>
    <s v="HDFS"/>
    <d v="2021-05-11T00:00:00"/>
    <n v="2"/>
    <s v="Asian~Indian"/>
    <m/>
    <s v="P"/>
    <d v="2022-08-08T00:00:00"/>
    <s v="N"/>
    <s v="Biology - Vertebrate Physiology"/>
    <s v="N"/>
    <m/>
    <s v="N"/>
    <n v="3.34"/>
    <n v="3.83"/>
    <n v="3.51"/>
    <m/>
    <m/>
    <m/>
    <n v="4"/>
    <m/>
    <n v="4"/>
    <d v="2022-03-29T00:00:00"/>
    <m/>
    <m/>
    <m/>
    <m/>
    <m/>
    <m/>
    <m/>
    <m/>
    <m/>
    <m/>
    <m/>
    <m/>
    <m/>
    <m/>
    <m/>
    <m/>
    <m/>
    <m/>
    <n v="126"/>
    <n v="125"/>
    <n v="127"/>
    <n v="66"/>
    <n v="124"/>
    <n v="123"/>
    <n v="125"/>
    <n v="48"/>
    <n v="124"/>
    <n v="123"/>
    <n v="125"/>
    <n v="39"/>
    <n v="125"/>
    <n v="124"/>
    <n v="126"/>
    <n v="47"/>
    <n v="499"/>
    <n v="497"/>
    <n v="501"/>
    <n v="44"/>
    <d v="2022-05-01T00:00:00"/>
    <n v="10"/>
    <n v="0"/>
    <n v="8"/>
    <x v="0"/>
    <m/>
  </r>
  <r>
    <n v="54"/>
    <n v="989653365"/>
    <x v="2"/>
    <m/>
    <m/>
    <d v="2023-05-01T00:00:00"/>
    <n v="0"/>
    <s v="White"/>
    <m/>
    <s v="P"/>
    <d v="2022-08-08T00:00:00"/>
    <s v="Y"/>
    <s v="Biology"/>
    <s v="N"/>
    <m/>
    <s v="N"/>
    <n v="3.7"/>
    <n v="4"/>
    <n v="3.8"/>
    <m/>
    <m/>
    <m/>
    <m/>
    <m/>
    <m/>
    <d v="2022-05-31T00:00:00"/>
    <m/>
    <m/>
    <m/>
    <m/>
    <m/>
    <m/>
    <m/>
    <m/>
    <m/>
    <m/>
    <m/>
    <m/>
    <m/>
    <m/>
    <m/>
    <m/>
    <m/>
    <m/>
    <n v="129"/>
    <n v="128"/>
    <n v="130"/>
    <n v="92"/>
    <n v="128"/>
    <n v="127"/>
    <n v="129"/>
    <n v="90"/>
    <n v="126"/>
    <n v="125"/>
    <n v="127"/>
    <n v="62"/>
    <n v="129"/>
    <n v="128"/>
    <n v="130"/>
    <n v="88"/>
    <n v="512"/>
    <n v="510"/>
    <n v="514"/>
    <n v="85"/>
    <d v="2022-05-01T00:00:00"/>
    <n v="19"/>
    <n v="4"/>
    <n v="15"/>
    <x v="1"/>
    <s v="Geisinger Commonwealth School of Medicine"/>
  </r>
  <r>
    <n v="23"/>
    <n v="943046883"/>
    <x v="2"/>
    <m/>
    <s v="PSYSC"/>
    <d v="2020-05-01T00:00:00"/>
    <n v="3"/>
    <s v="White"/>
    <m/>
    <s v="P"/>
    <d v="2022-08-12T00:00:00"/>
    <s v="Y"/>
    <s v="Biology - Vertebrate Physiology Option"/>
    <s v="N"/>
    <m/>
    <s v="N"/>
    <n v="3.78"/>
    <n v="3.86"/>
    <n v="3.81"/>
    <m/>
    <m/>
    <m/>
    <m/>
    <m/>
    <m/>
    <d v="2022-06-01T00:00:00"/>
    <m/>
    <m/>
    <m/>
    <m/>
    <m/>
    <m/>
    <m/>
    <m/>
    <m/>
    <m/>
    <m/>
    <m/>
    <m/>
    <m/>
    <m/>
    <m/>
    <m/>
    <m/>
    <n v="127"/>
    <n v="126"/>
    <n v="128"/>
    <n v="76"/>
    <n v="125"/>
    <n v="124"/>
    <n v="126"/>
    <n v="60"/>
    <n v="129"/>
    <n v="128"/>
    <n v="130"/>
    <n v="90"/>
    <n v="128"/>
    <n v="127"/>
    <n v="129"/>
    <n v="81"/>
    <n v="509"/>
    <n v="507"/>
    <n v="511"/>
    <n v="77"/>
    <d v="2022-05-01T00:00:00"/>
    <n v="22"/>
    <n v="1"/>
    <n v="17"/>
    <x v="1"/>
    <s v="Pennsylvania State University College of Medicine"/>
  </r>
  <r>
    <n v="7"/>
    <n v="906252211"/>
    <x v="3"/>
    <m/>
    <m/>
    <d v="2022-12-01T00:00:00"/>
    <n v="0"/>
    <s v="White"/>
    <m/>
    <s v="P"/>
    <d v="2022-08-16T00:00:00"/>
    <s v="Y"/>
    <s v="Biobehavioral Health"/>
    <s v="N"/>
    <m/>
    <s v="N"/>
    <n v="3.5"/>
    <n v="3.97"/>
    <n v="3.83"/>
    <m/>
    <m/>
    <m/>
    <m/>
    <m/>
    <m/>
    <d v="2022-05-23T00:00:00"/>
    <m/>
    <m/>
    <m/>
    <m/>
    <m/>
    <m/>
    <m/>
    <m/>
    <m/>
    <m/>
    <m/>
    <m/>
    <m/>
    <m/>
    <m/>
    <m/>
    <m/>
    <m/>
    <n v="124"/>
    <n v="123"/>
    <n v="125"/>
    <n v="43"/>
    <n v="124"/>
    <n v="123"/>
    <n v="125"/>
    <n v="48"/>
    <n v="125"/>
    <n v="124"/>
    <n v="126"/>
    <n v="51"/>
    <n v="128"/>
    <n v="127"/>
    <n v="129"/>
    <n v="81"/>
    <n v="501"/>
    <n v="499"/>
    <n v="503"/>
    <n v="51"/>
    <d v="2022-05-01T00:00:00"/>
    <n v="12"/>
    <n v="1"/>
    <n v="8"/>
    <x v="1"/>
    <s v="Pennsylvania State University College of Medicine"/>
  </r>
  <r>
    <n v="13"/>
    <n v="955623127"/>
    <x v="0"/>
    <m/>
    <m/>
    <d v="2021-12-01T00:00:00"/>
    <n v="1"/>
    <s v="Asian~Indian"/>
    <m/>
    <s v="P"/>
    <d v="2022-08-16T00:00:00"/>
    <s v="Y"/>
    <s v="Biology|Psychology, Neuroscience Option"/>
    <s v="Y"/>
    <s v="Immunology and Infectious Disease|Pathobiology"/>
    <s v="N"/>
    <n v="3.35"/>
    <n v="3.81"/>
    <n v="3.53"/>
    <m/>
    <m/>
    <m/>
    <n v="3.96"/>
    <n v="4"/>
    <n v="3.97"/>
    <d v="2022-05-23T00:00:00"/>
    <m/>
    <m/>
    <m/>
    <m/>
    <m/>
    <m/>
    <m/>
    <m/>
    <m/>
    <m/>
    <m/>
    <m/>
    <m/>
    <m/>
    <m/>
    <m/>
    <m/>
    <m/>
    <n v="127"/>
    <n v="126"/>
    <n v="128"/>
    <n v="76"/>
    <n v="127"/>
    <n v="126"/>
    <n v="128"/>
    <n v="82"/>
    <n v="128"/>
    <n v="127"/>
    <n v="129"/>
    <n v="84"/>
    <n v="127"/>
    <n v="126"/>
    <n v="128"/>
    <n v="70"/>
    <n v="509"/>
    <n v="507"/>
    <n v="511"/>
    <n v="77"/>
    <d v="2022-05-01T00:00:00"/>
    <n v="43"/>
    <n v="1"/>
    <n v="30"/>
    <x v="1"/>
    <s v="Pennsylvania State University College of Medicine"/>
  </r>
  <r>
    <n v="26"/>
    <n v="944776500"/>
    <x v="10"/>
    <m/>
    <m/>
    <d v="2018-05-01T00:00:00"/>
    <n v="5"/>
    <s v="White"/>
    <m/>
    <s v="P"/>
    <d v="2022-08-16T00:00:00"/>
    <s v="Y"/>
    <s v="Kinesiology"/>
    <s v="N"/>
    <m/>
    <s v="N"/>
    <n v="3.99"/>
    <n v="4"/>
    <n v="3.99"/>
    <m/>
    <m/>
    <m/>
    <m/>
    <m/>
    <m/>
    <d v="2022-06-01T00:00:00"/>
    <m/>
    <m/>
    <m/>
    <m/>
    <m/>
    <m/>
    <m/>
    <m/>
    <m/>
    <m/>
    <m/>
    <m/>
    <m/>
    <m/>
    <m/>
    <m/>
    <m/>
    <m/>
    <n v="130"/>
    <n v="129"/>
    <n v="131"/>
    <n v="97"/>
    <n v="128"/>
    <n v="127"/>
    <n v="129"/>
    <n v="90"/>
    <n v="129"/>
    <n v="128"/>
    <n v="130"/>
    <n v="90"/>
    <n v="129"/>
    <n v="128"/>
    <n v="130"/>
    <n v="88"/>
    <n v="516"/>
    <n v="514"/>
    <n v="518"/>
    <n v="93"/>
    <d v="2022-05-01T00:00:00"/>
    <n v="12"/>
    <n v="1"/>
    <n v="8"/>
    <x v="1"/>
    <s v="Sidney Kimmel Medical College at Thomas Jefferson University"/>
  </r>
  <r>
    <n v="43"/>
    <n v="922162323"/>
    <x v="8"/>
    <m/>
    <m/>
    <d v="2020-05-01T00:00:00"/>
    <n v="3"/>
    <s v="White"/>
    <m/>
    <s v="P"/>
    <d v="2022-08-20T00:00:00"/>
    <s v="Y"/>
    <s v="Biology"/>
    <s v="N"/>
    <m/>
    <s v="N"/>
    <n v="3.69"/>
    <n v="3.95"/>
    <n v="3.77"/>
    <m/>
    <m/>
    <m/>
    <m/>
    <m/>
    <m/>
    <d v="2022-06-28T00:00:00"/>
    <m/>
    <m/>
    <m/>
    <m/>
    <m/>
    <m/>
    <m/>
    <m/>
    <m/>
    <m/>
    <m/>
    <m/>
    <m/>
    <m/>
    <m/>
    <m/>
    <m/>
    <m/>
    <n v="127"/>
    <n v="126"/>
    <n v="128"/>
    <n v="76"/>
    <n v="125"/>
    <n v="124"/>
    <n v="126"/>
    <n v="60"/>
    <n v="124"/>
    <n v="123"/>
    <n v="125"/>
    <n v="39"/>
    <n v="127"/>
    <n v="126"/>
    <n v="128"/>
    <n v="70"/>
    <n v="503"/>
    <n v="501"/>
    <n v="505"/>
    <n v="58"/>
    <d v="2022-05-01T00:00:00"/>
    <n v="16"/>
    <n v="0"/>
    <n v="16"/>
    <x v="0"/>
    <m/>
  </r>
  <r>
    <n v="9"/>
    <n v="975671182"/>
    <x v="0"/>
    <m/>
    <m/>
    <d v="2022-08-01T00:00:00"/>
    <n v="1"/>
    <m/>
    <m/>
    <s v="P"/>
    <d v="2022-08-23T00:00:00"/>
    <s v="Y"/>
    <s v="Psychology"/>
    <s v="N"/>
    <m/>
    <s v="N"/>
    <n v="2.95"/>
    <n v="3.85"/>
    <n v="3.26"/>
    <m/>
    <m/>
    <m/>
    <m/>
    <m/>
    <m/>
    <d v="2022-05-31T00:00:00"/>
    <m/>
    <m/>
    <m/>
    <m/>
    <m/>
    <m/>
    <m/>
    <m/>
    <m/>
    <m/>
    <m/>
    <m/>
    <m/>
    <m/>
    <m/>
    <m/>
    <m/>
    <m/>
    <n v="125"/>
    <n v="124"/>
    <n v="126"/>
    <n v="54"/>
    <n v="125"/>
    <n v="124"/>
    <n v="126"/>
    <n v="60"/>
    <n v="125"/>
    <n v="124"/>
    <n v="126"/>
    <n v="51"/>
    <n v="127"/>
    <n v="126"/>
    <n v="128"/>
    <n v="70"/>
    <n v="502"/>
    <n v="500"/>
    <n v="504"/>
    <n v="54"/>
    <d v="2022-05-01T00:00:00"/>
    <n v="5"/>
    <n v="0"/>
    <n v="5"/>
    <x v="0"/>
    <m/>
  </r>
  <r>
    <n v="15"/>
    <n v="988340098"/>
    <x v="4"/>
    <m/>
    <m/>
    <d v="2021-05-04T00:00:00"/>
    <n v="2"/>
    <s v="White"/>
    <m/>
    <s v="P"/>
    <d v="2022-08-23T00:00:00"/>
    <s v="Y"/>
    <s v="Immunology and Infectious Disease"/>
    <s v="N"/>
    <m/>
    <s v="N"/>
    <n v="3.18"/>
    <n v="3.59"/>
    <n v="3.33"/>
    <m/>
    <m/>
    <m/>
    <m/>
    <m/>
    <m/>
    <d v="2021-06-16T00:00:00"/>
    <m/>
    <m/>
    <m/>
    <m/>
    <m/>
    <m/>
    <m/>
    <m/>
    <m/>
    <m/>
    <m/>
    <m/>
    <m/>
    <m/>
    <m/>
    <m/>
    <m/>
    <m/>
    <n v="126"/>
    <n v="125"/>
    <n v="127"/>
    <n v="66"/>
    <n v="127"/>
    <n v="126"/>
    <n v="128"/>
    <n v="82"/>
    <n v="130"/>
    <n v="129"/>
    <n v="131"/>
    <n v="96"/>
    <n v="127"/>
    <n v="126"/>
    <n v="128"/>
    <n v="70"/>
    <n v="510"/>
    <n v="508"/>
    <n v="512"/>
    <n v="80"/>
    <d v="2022-05-01T00:00:00"/>
    <n v="6"/>
    <n v="0"/>
    <n v="6"/>
    <x v="0"/>
    <m/>
  </r>
  <r>
    <n v="1"/>
    <n v="922307977"/>
    <x v="4"/>
    <m/>
    <s v="GLBHL"/>
    <d v="2021-05-01T00:00:00"/>
    <n v="2"/>
    <s v="Asian~Korean"/>
    <m/>
    <s v="P"/>
    <d v="2022-08-28T00:00:00"/>
    <s v="Y"/>
    <s v="Immunology and Infectious Disease"/>
    <s v="N"/>
    <m/>
    <s v="N"/>
    <n v="3.33"/>
    <n v="3.84"/>
    <n v="3.47"/>
    <m/>
    <m/>
    <m/>
    <m/>
    <m/>
    <m/>
    <d v="2022-05-24T00:00:00"/>
    <m/>
    <m/>
    <m/>
    <m/>
    <m/>
    <m/>
    <m/>
    <m/>
    <m/>
    <m/>
    <m/>
    <m/>
    <m/>
    <m/>
    <m/>
    <m/>
    <m/>
    <m/>
    <n v="126"/>
    <n v="125"/>
    <n v="127"/>
    <n v="66"/>
    <n v="124"/>
    <n v="123"/>
    <n v="125"/>
    <n v="48"/>
    <n v="128"/>
    <n v="127"/>
    <n v="129"/>
    <n v="84"/>
    <n v="125"/>
    <n v="124"/>
    <n v="126"/>
    <n v="47"/>
    <n v="503"/>
    <n v="501"/>
    <n v="505"/>
    <n v="58"/>
    <d v="2022-05-01T00:00:00"/>
    <n v="46"/>
    <n v="0"/>
    <n v="39"/>
    <x v="0"/>
    <m/>
  </r>
  <r>
    <n v="29"/>
    <n v="950611372"/>
    <x v="3"/>
    <m/>
    <s v="CMAS"/>
    <d v="2021-05-08T00:00:00"/>
    <n v="2"/>
    <s v="Asian~Pakistani"/>
    <m/>
    <s v="P"/>
    <d v="2022-08-29T00:00:00"/>
    <s v="Y"/>
    <s v="Biobehavioral Health"/>
    <s v="N"/>
    <m/>
    <s v="N"/>
    <n v="2.68"/>
    <n v="3.26"/>
    <n v="2.85"/>
    <m/>
    <m/>
    <m/>
    <n v="3.15"/>
    <m/>
    <n v="3.15"/>
    <d v="2020-07-23T00:00:00"/>
    <m/>
    <m/>
    <m/>
    <m/>
    <m/>
    <m/>
    <m/>
    <m/>
    <m/>
    <m/>
    <m/>
    <m/>
    <m/>
    <m/>
    <m/>
    <m/>
    <m/>
    <m/>
    <n v="129"/>
    <n v="128"/>
    <n v="130"/>
    <n v="91"/>
    <n v="127"/>
    <n v="126"/>
    <n v="128"/>
    <n v="82"/>
    <n v="129"/>
    <n v="128"/>
    <n v="130"/>
    <n v="90"/>
    <n v="128"/>
    <n v="127"/>
    <n v="129"/>
    <n v="79"/>
    <n v="513"/>
    <n v="511"/>
    <n v="515"/>
    <n v="87"/>
    <d v="2020-05-01T00:00:00"/>
    <n v="21"/>
    <n v="0"/>
    <n v="16"/>
    <x v="0"/>
    <m/>
  </r>
  <r>
    <n v="48"/>
    <n v="911555043"/>
    <x v="0"/>
    <m/>
    <m/>
    <d v="2022-05-10T00:00:00"/>
    <n v="1"/>
    <s v="White"/>
    <m/>
    <s v="P"/>
    <d v="2022-08-30T00:00:00"/>
    <s v="Y"/>
    <s v="Psychology"/>
    <s v="N"/>
    <m/>
    <s v="Y"/>
    <n v="3.76"/>
    <n v="3.61"/>
    <n v="3.69"/>
    <n v="3.8"/>
    <n v="4"/>
    <n v="3.84"/>
    <m/>
    <m/>
    <m/>
    <d v="2021-06-02T00:00:00"/>
    <m/>
    <m/>
    <m/>
    <m/>
    <m/>
    <m/>
    <m/>
    <m/>
    <m/>
    <m/>
    <m/>
    <m/>
    <m/>
    <m/>
    <m/>
    <m/>
    <m/>
    <m/>
    <n v="129"/>
    <n v="128"/>
    <n v="130"/>
    <n v="92"/>
    <n v="129"/>
    <n v="128"/>
    <n v="130"/>
    <n v="94"/>
    <n v="131"/>
    <n v="130"/>
    <n v="132"/>
    <n v="99"/>
    <n v="128"/>
    <n v="127"/>
    <n v="129"/>
    <n v="81"/>
    <n v="517"/>
    <n v="515"/>
    <n v="519"/>
    <n v="95"/>
    <d v="2022-05-01T00:00:00"/>
    <n v="16"/>
    <n v="1"/>
    <n v="9"/>
    <x v="1"/>
    <s v="University of Massachusetts Medical School"/>
  </r>
  <r>
    <n v="3"/>
    <n v="992638615"/>
    <x v="3"/>
    <m/>
    <s v="GLBHL/KINES"/>
    <d v="2018-05-01T00:00:00"/>
    <n v="5"/>
    <s v="Asian~Japanese~White"/>
    <m/>
    <s v="P"/>
    <d v="2022-09-03T00:00:00"/>
    <s v="Y"/>
    <s v="Biobehavioral Health"/>
    <s v="N"/>
    <m/>
    <s v="N"/>
    <n v="3.41"/>
    <n v="3.76"/>
    <n v="3.56"/>
    <m/>
    <m/>
    <m/>
    <m/>
    <m/>
    <m/>
    <d v="2021-06-16T00:00:00"/>
    <m/>
    <m/>
    <m/>
    <m/>
    <m/>
    <m/>
    <m/>
    <m/>
    <m/>
    <m/>
    <m/>
    <m/>
    <m/>
    <m/>
    <m/>
    <m/>
    <m/>
    <m/>
    <n v="129"/>
    <n v="128"/>
    <n v="130"/>
    <n v="92"/>
    <n v="131"/>
    <n v="130"/>
    <n v="132"/>
    <n v="99"/>
    <n v="129"/>
    <n v="128"/>
    <n v="130"/>
    <n v="90"/>
    <n v="128"/>
    <n v="127"/>
    <n v="129"/>
    <n v="81"/>
    <n v="517"/>
    <n v="515"/>
    <n v="519"/>
    <n v="95"/>
    <d v="2022-05-01T00:00:00"/>
    <n v="15"/>
    <n v="1"/>
    <n v="9"/>
    <x v="1"/>
    <s v="Geisinger Commonwealth School of Medicine"/>
  </r>
  <r>
    <n v="30"/>
    <n v="937004728"/>
    <x v="6"/>
    <m/>
    <m/>
    <d v="2020-05-01T00:00:00"/>
    <n v="3"/>
    <s v="White"/>
    <m/>
    <s v="P"/>
    <d v="2022-09-03T00:00:00"/>
    <s v="N"/>
    <s v="Biomedical Engineering"/>
    <s v="N"/>
    <m/>
    <s v="N"/>
    <n v="2.5299999999999998"/>
    <n v="3.62"/>
    <n v="2.88"/>
    <n v="4"/>
    <m/>
    <n v="4"/>
    <n v="3.74"/>
    <n v="3.4"/>
    <n v="3.67"/>
    <d v="2021-08-18T00:00:00"/>
    <m/>
    <m/>
    <m/>
    <m/>
    <m/>
    <m/>
    <m/>
    <m/>
    <m/>
    <m/>
    <m/>
    <m/>
    <m/>
    <m/>
    <m/>
    <m/>
    <m/>
    <m/>
    <n v="123"/>
    <n v="122"/>
    <n v="124"/>
    <n v="31"/>
    <n v="124"/>
    <n v="123"/>
    <n v="125"/>
    <n v="48"/>
    <n v="126"/>
    <n v="125"/>
    <n v="127"/>
    <n v="62"/>
    <n v="129"/>
    <n v="128"/>
    <n v="130"/>
    <n v="88"/>
    <n v="502"/>
    <n v="500"/>
    <n v="504"/>
    <n v="54"/>
    <d v="2022-05-01T00:00:00"/>
    <n v="11"/>
    <n v="1"/>
    <n v="7"/>
    <x v="1"/>
    <s v="Geisinger Commonwealth School of Medicine"/>
  </r>
  <r>
    <n v="34"/>
    <n v="927071747"/>
    <x v="3"/>
    <m/>
    <s v="BIOL/HPA"/>
    <d v="2022-12-01T00:00:00"/>
    <n v="0"/>
    <m/>
    <s v="Cuban~Hispanic, Latino, or of Spanish origin~Other Hispanic, Latino, or of Spanish origin"/>
    <s v="P"/>
    <d v="2022-10-04T00:00:00"/>
    <s v="Y"/>
    <s v="Biobehavioral Health"/>
    <s v="N"/>
    <m/>
    <s v="N"/>
    <n v="2.48"/>
    <n v="3.65"/>
    <n v="2.8"/>
    <m/>
    <m/>
    <m/>
    <m/>
    <m/>
    <m/>
    <d v="2022-06-28T00:00:00"/>
    <m/>
    <m/>
    <m/>
    <m/>
    <m/>
    <m/>
    <m/>
    <m/>
    <m/>
    <m/>
    <m/>
    <m/>
    <m/>
    <m/>
    <m/>
    <m/>
    <m/>
    <m/>
    <n v="120"/>
    <n v="119"/>
    <n v="121"/>
    <n v="6"/>
    <n v="121"/>
    <n v="120"/>
    <n v="122"/>
    <n v="13"/>
    <n v="121"/>
    <n v="120"/>
    <n v="122"/>
    <n v="11"/>
    <n v="124"/>
    <n v="123"/>
    <n v="125"/>
    <n v="36"/>
    <n v="486"/>
    <n v="484"/>
    <n v="488"/>
    <n v="10"/>
    <d v="2022-05-01T00:00:00"/>
    <n v="20"/>
    <n v="0"/>
    <n v="12"/>
    <x v="0"/>
    <m/>
  </r>
  <r>
    <n v="22"/>
    <n v="960577127"/>
    <x v="1"/>
    <m/>
    <m/>
    <d v="2021-05-06T00:00:00"/>
    <n v="2"/>
    <s v="White"/>
    <m/>
    <s v="P"/>
    <d v="2022-10-08T00:00:00"/>
    <s v="Y"/>
    <s v="Biochemistry|Molecular Biology"/>
    <s v="N"/>
    <m/>
    <s v="N"/>
    <n v="3.41"/>
    <n v="3.89"/>
    <n v="3.64"/>
    <m/>
    <m/>
    <m/>
    <m/>
    <m/>
    <m/>
    <d v="2022-08-30T00:00:00"/>
    <m/>
    <m/>
    <m/>
    <m/>
    <m/>
    <m/>
    <m/>
    <m/>
    <m/>
    <m/>
    <m/>
    <m/>
    <m/>
    <m/>
    <m/>
    <m/>
    <m/>
    <m/>
    <n v="124"/>
    <n v="123"/>
    <n v="125"/>
    <n v="43"/>
    <n v="125"/>
    <n v="124"/>
    <n v="126"/>
    <n v="60"/>
    <n v="126"/>
    <n v="125"/>
    <n v="127"/>
    <n v="62"/>
    <n v="127"/>
    <n v="126"/>
    <n v="128"/>
    <n v="70"/>
    <n v="502"/>
    <n v="500"/>
    <n v="504"/>
    <n v="54"/>
    <d v="2022-05-01T00:00:00"/>
    <n v="2"/>
    <n v="0"/>
    <n v="2"/>
    <x v="0"/>
    <m/>
  </r>
  <r>
    <n v="51"/>
    <n v="971574709"/>
    <x v="4"/>
    <m/>
    <m/>
    <d v="2021-12-01T00:00:00"/>
    <n v="1"/>
    <s v="White"/>
    <s v="Hispanic, Latino, or of Spanish origin~Puerto Rican"/>
    <s v="P"/>
    <d v="2023-01-02T00:00:00"/>
    <s v="Y"/>
    <s v="Immunology and Infectious Disease"/>
    <s v="N"/>
    <m/>
    <s v="N"/>
    <n v="2.95"/>
    <n v="3.8"/>
    <n v="3.29"/>
    <m/>
    <m/>
    <m/>
    <m/>
    <m/>
    <m/>
    <d v="2020-06-19T00:00:00"/>
    <m/>
    <m/>
    <m/>
    <m/>
    <m/>
    <m/>
    <m/>
    <m/>
    <m/>
    <m/>
    <m/>
    <m/>
    <m/>
    <m/>
    <m/>
    <m/>
    <m/>
    <m/>
    <n v="126"/>
    <n v="125"/>
    <n v="127"/>
    <n v="65"/>
    <n v="122"/>
    <n v="121"/>
    <n v="123"/>
    <n v="23"/>
    <n v="124"/>
    <n v="123"/>
    <n v="125"/>
    <n v="39"/>
    <n v="124"/>
    <n v="123"/>
    <n v="125"/>
    <n v="35"/>
    <n v="496"/>
    <n v="494"/>
    <n v="498"/>
    <n v="33"/>
    <d v="2022-05-01T00:00:00"/>
    <n v="8"/>
    <n v="0"/>
    <n v="1"/>
    <x v="0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">
  <r>
    <n v="2023"/>
    <m/>
    <x v="0"/>
    <x v="0"/>
    <x v="0"/>
    <n v="2021"/>
    <s v="1 glide year"/>
    <s v="Y"/>
    <x v="0"/>
    <x v="0"/>
    <s v="Y"/>
    <s v="FL"/>
    <s v="F"/>
    <s v="N"/>
    <s v="White"/>
    <s v="Hispanic, Latino, or of Spanish origin~Puerto Rican"/>
    <d v="2023-01-02T00:00:00"/>
    <s v="Y"/>
    <s v="Immunology and Infectious Disease"/>
    <s v="MOL"/>
    <x v="0"/>
    <m/>
    <s v="N"/>
    <m/>
    <s v="N"/>
    <n v="2.95"/>
    <n v="3.8"/>
    <n v="3.29"/>
    <m/>
    <m/>
    <m/>
    <m/>
    <m/>
    <m/>
    <x v="0"/>
    <m/>
    <m/>
    <m/>
    <m/>
    <m/>
    <m/>
    <m/>
    <m/>
    <m/>
    <m/>
    <m/>
    <m/>
    <m/>
    <m/>
    <m/>
    <m/>
    <m/>
    <m/>
    <n v="126"/>
    <n v="125"/>
    <n v="127"/>
    <n v="65"/>
    <x v="0"/>
    <n v="121"/>
    <n v="123"/>
    <n v="23"/>
    <n v="124"/>
    <n v="123"/>
    <n v="125"/>
    <n v="39"/>
    <n v="124"/>
    <n v="123"/>
    <n v="125"/>
    <n v="35"/>
    <n v="496"/>
    <n v="494"/>
    <n v="498"/>
    <n v="33"/>
    <d v="2022-05-01T00:00:00"/>
    <n v="8"/>
    <n v="0"/>
    <n v="1"/>
    <s v="N"/>
    <m/>
  </r>
  <r>
    <n v="2023"/>
    <s v="22 PSY, missed HPA deadline"/>
    <x v="0"/>
    <x v="1"/>
    <x v="0"/>
    <n v="2022"/>
    <s v="1 glide year"/>
    <s v="N"/>
    <x v="1"/>
    <x v="1"/>
    <m/>
    <m/>
    <s v="M"/>
    <s v="N"/>
    <m/>
    <m/>
    <d v="2022-06-03T00:00:00"/>
    <s v="Y"/>
    <s v="Psychology"/>
    <s v="PSY"/>
    <x v="1"/>
    <m/>
    <s v="N"/>
    <m/>
    <s v="N"/>
    <n v="3.63"/>
    <n v="3.87"/>
    <n v="3.73"/>
    <m/>
    <m/>
    <m/>
    <m/>
    <m/>
    <m/>
    <x v="1"/>
    <m/>
    <m/>
    <m/>
    <m/>
    <m/>
    <m/>
    <m/>
    <m/>
    <m/>
    <m/>
    <m/>
    <m/>
    <m/>
    <m/>
    <m/>
    <m/>
    <m/>
    <m/>
    <n v="128"/>
    <n v="127"/>
    <n v="129"/>
    <n v="85"/>
    <x v="1"/>
    <n v="127"/>
    <n v="129"/>
    <n v="90"/>
    <n v="129"/>
    <n v="128"/>
    <n v="130"/>
    <n v="90"/>
    <n v="131"/>
    <n v="130"/>
    <n v="132"/>
    <n v="98"/>
    <n v="516"/>
    <n v="514"/>
    <n v="518"/>
    <n v="93"/>
    <d v="2022-05-01T00:00:00"/>
    <n v="24"/>
    <n v="0"/>
    <n v="10"/>
    <s v="N"/>
    <m/>
  </r>
  <r>
    <n v="2023"/>
    <m/>
    <x v="0"/>
    <x v="0"/>
    <x v="0"/>
    <n v="2021"/>
    <s v="2 glide years"/>
    <s v="N"/>
    <x v="1"/>
    <x v="2"/>
    <m/>
    <s v="PA"/>
    <s v="M"/>
    <s v="N"/>
    <s v="Middle Eastern"/>
    <m/>
    <d v="2022-06-27T00:00:00"/>
    <s v="Y"/>
    <s v="Psychology (Neuroscience Option)"/>
    <s v="NEU"/>
    <x v="2"/>
    <m/>
    <s v="N"/>
    <m/>
    <s v="N"/>
    <n v="3.72"/>
    <n v="3.8"/>
    <n v="3.76"/>
    <m/>
    <m/>
    <m/>
    <m/>
    <m/>
    <m/>
    <x v="2"/>
    <m/>
    <m/>
    <m/>
    <m/>
    <m/>
    <m/>
    <m/>
    <m/>
    <m/>
    <m/>
    <m/>
    <m/>
    <m/>
    <m/>
    <m/>
    <m/>
    <m/>
    <m/>
    <n v="126"/>
    <n v="125"/>
    <n v="127"/>
    <n v="65"/>
    <x v="2"/>
    <n v="123"/>
    <n v="125"/>
    <n v="48"/>
    <n v="129"/>
    <n v="128"/>
    <n v="130"/>
    <n v="90"/>
    <n v="127"/>
    <n v="126"/>
    <n v="128"/>
    <n v="68"/>
    <n v="506"/>
    <n v="504"/>
    <n v="508"/>
    <n v="67"/>
    <d v="2022-05-01T00:00:00"/>
    <n v="16"/>
    <n v="0"/>
    <n v="6"/>
    <s v="N"/>
    <m/>
  </r>
  <r>
    <n v="2023"/>
    <m/>
    <x v="0"/>
    <x v="0"/>
    <x v="0"/>
    <n v="2021"/>
    <s v="2 glide years"/>
    <s v="N"/>
    <x v="0"/>
    <x v="1"/>
    <m/>
    <s v="PA"/>
    <s v="M"/>
    <s v="N"/>
    <s v="Asian~Pakistani"/>
    <m/>
    <d v="2022-08-29T00:00:00"/>
    <s v="Y"/>
    <s v="Biobehavioral Health"/>
    <s v="SOC"/>
    <x v="1"/>
    <s v="GR"/>
    <s v="N"/>
    <m/>
    <s v="N"/>
    <n v="2.68"/>
    <n v="3.26"/>
    <n v="2.85"/>
    <m/>
    <m/>
    <m/>
    <n v="3.15"/>
    <m/>
    <n v="3.15"/>
    <x v="3"/>
    <m/>
    <m/>
    <m/>
    <m/>
    <m/>
    <m/>
    <m/>
    <m/>
    <m/>
    <m/>
    <m/>
    <m/>
    <m/>
    <m/>
    <m/>
    <m/>
    <m/>
    <m/>
    <n v="129"/>
    <n v="128"/>
    <n v="130"/>
    <n v="91"/>
    <x v="3"/>
    <n v="126"/>
    <n v="128"/>
    <n v="82"/>
    <n v="129"/>
    <n v="128"/>
    <n v="130"/>
    <n v="90"/>
    <n v="128"/>
    <n v="127"/>
    <n v="129"/>
    <n v="79"/>
    <n v="513"/>
    <n v="511"/>
    <n v="515"/>
    <n v="87"/>
    <d v="2022-05-01T00:00:00"/>
    <n v="21"/>
    <n v="0"/>
    <n v="16"/>
    <s v="N"/>
    <m/>
  </r>
  <r>
    <n v="2023"/>
    <m/>
    <x v="0"/>
    <x v="0"/>
    <x v="0"/>
    <n v="2022"/>
    <s v="1 glide year"/>
    <s v="N"/>
    <x v="2"/>
    <x v="1"/>
    <m/>
    <s v="PA"/>
    <s v="M"/>
    <s v="N"/>
    <s v="White"/>
    <m/>
    <d v="2022-06-26T00:00:00"/>
    <s v="Y"/>
    <s v="Forensic Science"/>
    <s v="ANT"/>
    <x v="1"/>
    <m/>
    <s v="N"/>
    <m/>
    <s v="N"/>
    <n v="3.91"/>
    <n v="3.83"/>
    <n v="3.88"/>
    <m/>
    <m/>
    <m/>
    <m/>
    <m/>
    <m/>
    <x v="4"/>
    <m/>
    <m/>
    <m/>
    <m/>
    <m/>
    <m/>
    <m/>
    <m/>
    <m/>
    <m/>
    <m/>
    <m/>
    <m/>
    <m/>
    <m/>
    <m/>
    <m/>
    <m/>
    <n v="130"/>
    <n v="129"/>
    <n v="131"/>
    <n v="97"/>
    <x v="4"/>
    <n v="125"/>
    <n v="127"/>
    <n v="71"/>
    <n v="130"/>
    <n v="129"/>
    <n v="131"/>
    <n v="96"/>
    <n v="129"/>
    <n v="128"/>
    <n v="130"/>
    <n v="88"/>
    <n v="515"/>
    <n v="513"/>
    <n v="517"/>
    <n v="92"/>
    <d v="2022-05-01T00:00:00"/>
    <n v="20"/>
    <n v="0"/>
    <n v="16"/>
    <s v="N"/>
    <m/>
  </r>
  <r>
    <n v="2023"/>
    <m/>
    <x v="0"/>
    <x v="0"/>
    <x v="0"/>
    <n v="2022"/>
    <s v="1 glide year"/>
    <s v="N"/>
    <x v="1"/>
    <x v="2"/>
    <m/>
    <s v="PA"/>
    <s v="M"/>
    <s v="N"/>
    <s v="White"/>
    <m/>
    <d v="2022-06-12T00:00:00"/>
    <s v="Y"/>
    <s v="Immunology and Infectious Disease"/>
    <s v="MOL"/>
    <x v="0"/>
    <m/>
    <s v="N"/>
    <m/>
    <s v="N"/>
    <n v="3.5"/>
    <n v="3.79"/>
    <n v="3.63"/>
    <m/>
    <m/>
    <m/>
    <m/>
    <m/>
    <m/>
    <x v="5"/>
    <m/>
    <m/>
    <m/>
    <m/>
    <m/>
    <m/>
    <m/>
    <m/>
    <m/>
    <m/>
    <m/>
    <m/>
    <m/>
    <m/>
    <m/>
    <m/>
    <m/>
    <m/>
    <n v="126"/>
    <n v="125"/>
    <n v="127"/>
    <n v="66"/>
    <x v="4"/>
    <n v="125"/>
    <n v="127"/>
    <n v="71"/>
    <n v="128"/>
    <n v="127"/>
    <n v="129"/>
    <n v="84"/>
    <n v="128"/>
    <n v="127"/>
    <n v="129"/>
    <n v="81"/>
    <n v="508"/>
    <n v="506"/>
    <n v="510"/>
    <n v="74"/>
    <d v="2022-05-01T00:00:00"/>
    <n v="27"/>
    <n v="0"/>
    <n v="10"/>
    <s v="N"/>
    <m/>
  </r>
  <r>
    <n v="2023"/>
    <m/>
    <x v="0"/>
    <x v="0"/>
    <x v="0"/>
    <n v="2021"/>
    <s v="2 glide years"/>
    <s v="N"/>
    <x v="3"/>
    <x v="3"/>
    <m/>
    <s v="PA"/>
    <s v="F"/>
    <s v="N"/>
    <s v="White"/>
    <m/>
    <d v="2022-08-23T00:00:00"/>
    <s v="Y"/>
    <s v="Immunology and Infectious Disease"/>
    <s v="MOL"/>
    <x v="0"/>
    <m/>
    <s v="N"/>
    <m/>
    <s v="N"/>
    <n v="3.18"/>
    <n v="3.59"/>
    <n v="3.33"/>
    <m/>
    <m/>
    <m/>
    <m/>
    <m/>
    <m/>
    <x v="6"/>
    <m/>
    <m/>
    <m/>
    <m/>
    <m/>
    <m/>
    <m/>
    <m/>
    <m/>
    <m/>
    <m/>
    <m/>
    <m/>
    <m/>
    <m/>
    <m/>
    <m/>
    <m/>
    <n v="126"/>
    <n v="125"/>
    <n v="127"/>
    <n v="66"/>
    <x v="3"/>
    <n v="126"/>
    <n v="128"/>
    <n v="82"/>
    <n v="130"/>
    <n v="129"/>
    <n v="131"/>
    <n v="96"/>
    <n v="127"/>
    <n v="126"/>
    <n v="128"/>
    <n v="70"/>
    <n v="510"/>
    <n v="508"/>
    <n v="512"/>
    <n v="80"/>
    <d v="2022-05-01T00:00:00"/>
    <n v="6"/>
    <n v="0"/>
    <n v="6"/>
    <s v="N"/>
    <m/>
  </r>
  <r>
    <n v="2023"/>
    <m/>
    <x v="0"/>
    <x v="0"/>
    <x v="0"/>
    <n v="2022"/>
    <s v="1 glide year"/>
    <s v="N"/>
    <x v="1"/>
    <x v="1"/>
    <m/>
    <s v="PA"/>
    <s v="F"/>
    <s v="N"/>
    <s v="Jewish~White"/>
    <m/>
    <d v="2022-07-18T00:00:00"/>
    <s v="Y"/>
    <s v="Biobehavioral Health"/>
    <s v="SOC"/>
    <x v="1"/>
    <s v="GR"/>
    <s v="N"/>
    <m/>
    <s v="N"/>
    <n v="3.67"/>
    <n v="3.51"/>
    <n v="3.56"/>
    <m/>
    <m/>
    <m/>
    <n v="3.3"/>
    <n v="3.79"/>
    <n v="3.47"/>
    <x v="7"/>
    <m/>
    <m/>
    <m/>
    <m/>
    <m/>
    <m/>
    <m/>
    <m/>
    <m/>
    <m/>
    <m/>
    <m/>
    <m/>
    <m/>
    <m/>
    <m/>
    <m/>
    <m/>
    <n v="126"/>
    <n v="125"/>
    <n v="127"/>
    <n v="66"/>
    <x v="5"/>
    <n v="128"/>
    <n v="130"/>
    <n v="94"/>
    <n v="128"/>
    <n v="127"/>
    <n v="129"/>
    <n v="84"/>
    <n v="131"/>
    <n v="130"/>
    <n v="132"/>
    <n v="98"/>
    <n v="514"/>
    <n v="512"/>
    <n v="516"/>
    <n v="90"/>
    <d v="2022-05-01T00:00:00"/>
    <n v="5"/>
    <n v="0"/>
    <n v="3"/>
    <s v="N"/>
    <m/>
  </r>
  <r>
    <n v="2023"/>
    <m/>
    <x v="0"/>
    <x v="0"/>
    <x v="0"/>
    <n v="2021"/>
    <s v="2 glide years"/>
    <s v="Y"/>
    <x v="3"/>
    <x v="2"/>
    <m/>
    <s v="FL"/>
    <s v="F"/>
    <s v="N"/>
    <s v="White"/>
    <s v="Cuban~Hispanic, Latino, or of Spanish origin"/>
    <d v="2022-07-18T00:00:00"/>
    <s v="Y"/>
    <s v="Biology"/>
    <s v="MOL"/>
    <x v="0"/>
    <m/>
    <s v="N"/>
    <m/>
    <s v="N"/>
    <n v="3.27"/>
    <n v="3.78"/>
    <n v="3.4"/>
    <m/>
    <m/>
    <m/>
    <m/>
    <m/>
    <m/>
    <x v="8"/>
    <m/>
    <m/>
    <m/>
    <m/>
    <m/>
    <m/>
    <m/>
    <m/>
    <m/>
    <m/>
    <m/>
    <m/>
    <m/>
    <m/>
    <m/>
    <m/>
    <m/>
    <m/>
    <n v="125"/>
    <n v="124"/>
    <n v="126"/>
    <n v="54"/>
    <x v="2"/>
    <n v="123"/>
    <n v="125"/>
    <n v="48"/>
    <n v="125"/>
    <n v="124"/>
    <n v="126"/>
    <n v="51"/>
    <n v="127"/>
    <n v="126"/>
    <n v="128"/>
    <n v="70"/>
    <n v="501"/>
    <n v="499"/>
    <n v="503"/>
    <n v="51"/>
    <d v="2022-05-01T00:00:00"/>
    <n v="13"/>
    <n v="0"/>
    <n v="8"/>
    <s v="N"/>
    <m/>
  </r>
  <r>
    <n v="2023"/>
    <m/>
    <x v="0"/>
    <x v="0"/>
    <x v="0"/>
    <n v="2021"/>
    <s v="2 glide years"/>
    <s v="N"/>
    <x v="4"/>
    <x v="0"/>
    <m/>
    <s v="NJ"/>
    <s v="F"/>
    <s v="N"/>
    <s v="Asian~Indian"/>
    <m/>
    <d v="2022-08-08T00:00:00"/>
    <s v="N"/>
    <s v="Biology - Vertebrate Physiology"/>
    <s v="EEB"/>
    <x v="3"/>
    <s v="GR"/>
    <s v="N"/>
    <m/>
    <s v="N"/>
    <n v="3.34"/>
    <n v="3.83"/>
    <n v="3.51"/>
    <m/>
    <m/>
    <m/>
    <n v="4"/>
    <m/>
    <n v="4"/>
    <x v="9"/>
    <m/>
    <m/>
    <m/>
    <m/>
    <m/>
    <m/>
    <m/>
    <m/>
    <m/>
    <m/>
    <m/>
    <m/>
    <m/>
    <m/>
    <m/>
    <m/>
    <m/>
    <m/>
    <n v="126"/>
    <n v="125"/>
    <n v="127"/>
    <n v="66"/>
    <x v="2"/>
    <n v="123"/>
    <n v="125"/>
    <n v="48"/>
    <n v="124"/>
    <n v="123"/>
    <n v="125"/>
    <n v="39"/>
    <n v="125"/>
    <n v="124"/>
    <n v="126"/>
    <n v="47"/>
    <n v="499"/>
    <n v="497"/>
    <n v="501"/>
    <n v="44"/>
    <d v="2022-05-01T00:00:00"/>
    <n v="10"/>
    <n v="0"/>
    <n v="8"/>
    <s v="N"/>
    <m/>
  </r>
  <r>
    <n v="2023"/>
    <m/>
    <x v="0"/>
    <x v="0"/>
    <x v="0"/>
    <n v="2023"/>
    <s v="direct"/>
    <s v="N"/>
    <x v="1"/>
    <x v="1"/>
    <m/>
    <s v="NJ"/>
    <s v="F"/>
    <s v="N"/>
    <s v="White"/>
    <m/>
    <d v="2022-06-28T00:00:00"/>
    <s v="Y"/>
    <s v="Biomedical Engineering"/>
    <s v="CBE"/>
    <x v="4"/>
    <m/>
    <s v="N"/>
    <m/>
    <s v="N"/>
    <n v="3.61"/>
    <n v="3.91"/>
    <n v="3.7"/>
    <m/>
    <m/>
    <m/>
    <m/>
    <m/>
    <m/>
    <x v="10"/>
    <m/>
    <m/>
    <m/>
    <m/>
    <m/>
    <m/>
    <m/>
    <m/>
    <m/>
    <m/>
    <m/>
    <m/>
    <m/>
    <m/>
    <m/>
    <m/>
    <m/>
    <m/>
    <n v="129"/>
    <n v="128"/>
    <n v="130"/>
    <n v="92"/>
    <x v="3"/>
    <n v="126"/>
    <n v="128"/>
    <n v="82"/>
    <n v="128"/>
    <n v="127"/>
    <n v="129"/>
    <n v="84"/>
    <n v="132"/>
    <n v="131"/>
    <n v="132"/>
    <n v="100"/>
    <n v="516"/>
    <n v="514"/>
    <n v="518"/>
    <n v="93"/>
    <d v="2022-05-01T00:00:00"/>
    <n v="18"/>
    <n v="0"/>
    <n v="16"/>
    <s v="N"/>
    <m/>
  </r>
  <r>
    <n v="2023"/>
    <m/>
    <x v="0"/>
    <x v="0"/>
    <x v="0"/>
    <n v="2021"/>
    <s v="2 glide years"/>
    <s v="N"/>
    <x v="4"/>
    <x v="2"/>
    <m/>
    <s v="PA"/>
    <s v="M"/>
    <s v="N"/>
    <s v="Asian~Korean"/>
    <m/>
    <d v="2022-08-28T00:00:00"/>
    <s v="Y"/>
    <s v="Immunology and Infectious Disease"/>
    <s v="MOL"/>
    <x v="0"/>
    <m/>
    <s v="N"/>
    <m/>
    <s v="N"/>
    <n v="3.33"/>
    <n v="3.84"/>
    <n v="3.47"/>
    <m/>
    <m/>
    <m/>
    <m/>
    <m/>
    <m/>
    <x v="11"/>
    <m/>
    <m/>
    <m/>
    <m/>
    <m/>
    <m/>
    <m/>
    <m/>
    <m/>
    <m/>
    <m/>
    <m/>
    <m/>
    <m/>
    <m/>
    <m/>
    <m/>
    <m/>
    <n v="126"/>
    <n v="125"/>
    <n v="127"/>
    <n v="66"/>
    <x v="2"/>
    <n v="123"/>
    <n v="125"/>
    <n v="48"/>
    <n v="128"/>
    <n v="127"/>
    <n v="129"/>
    <n v="84"/>
    <n v="125"/>
    <n v="124"/>
    <n v="126"/>
    <n v="47"/>
    <n v="503"/>
    <n v="501"/>
    <n v="505"/>
    <n v="58"/>
    <d v="2022-05-01T00:00:00"/>
    <n v="46"/>
    <n v="0"/>
    <n v="39"/>
    <s v="N"/>
    <m/>
  </r>
  <r>
    <n v="2023"/>
    <m/>
    <x v="0"/>
    <x v="0"/>
    <x v="0"/>
    <n v="2022"/>
    <s v="1 glide year"/>
    <s v="N"/>
    <x v="0"/>
    <x v="2"/>
    <m/>
    <s v="PA"/>
    <s v="F"/>
    <s v="N"/>
    <m/>
    <m/>
    <d v="2022-08-23T00:00:00"/>
    <s v="Y"/>
    <s v="Psychology"/>
    <s v="PSY"/>
    <x v="1"/>
    <m/>
    <s v="N"/>
    <m/>
    <s v="N"/>
    <n v="2.95"/>
    <n v="3.85"/>
    <n v="3.26"/>
    <m/>
    <m/>
    <m/>
    <m/>
    <m/>
    <m/>
    <x v="12"/>
    <m/>
    <m/>
    <m/>
    <m/>
    <m/>
    <m/>
    <m/>
    <m/>
    <m/>
    <m/>
    <m/>
    <m/>
    <m/>
    <m/>
    <m/>
    <m/>
    <m/>
    <m/>
    <n v="125"/>
    <n v="124"/>
    <n v="126"/>
    <n v="54"/>
    <x v="6"/>
    <n v="124"/>
    <n v="126"/>
    <n v="60"/>
    <n v="125"/>
    <n v="124"/>
    <n v="126"/>
    <n v="51"/>
    <n v="127"/>
    <n v="126"/>
    <n v="128"/>
    <n v="70"/>
    <n v="502"/>
    <n v="500"/>
    <n v="504"/>
    <n v="54"/>
    <d v="2022-05-01T00:00:00"/>
    <n v="5"/>
    <n v="0"/>
    <n v="5"/>
    <s v="N"/>
    <m/>
  </r>
  <r>
    <n v="2023"/>
    <m/>
    <x v="0"/>
    <x v="0"/>
    <x v="0"/>
    <n v="2023"/>
    <s v="direct"/>
    <s v="N"/>
    <x v="4"/>
    <x v="3"/>
    <m/>
    <s v="PA"/>
    <s v="M"/>
    <s v="N"/>
    <m/>
    <m/>
    <d v="2022-08-01T00:00:00"/>
    <s v="Y"/>
    <s v="Biochemistry and Molecular Biology"/>
    <s v="MOL"/>
    <x v="0"/>
    <s v="PB"/>
    <s v="N"/>
    <m/>
    <s v="Y"/>
    <n v="3.49"/>
    <n v="3.85"/>
    <n v="3.75"/>
    <n v="3.3"/>
    <n v="3"/>
    <n v="3.08"/>
    <m/>
    <m/>
    <m/>
    <x v="12"/>
    <m/>
    <m/>
    <m/>
    <m/>
    <m/>
    <m/>
    <m/>
    <m/>
    <m/>
    <m/>
    <m/>
    <m/>
    <m/>
    <m/>
    <m/>
    <m/>
    <m/>
    <m/>
    <n v="127"/>
    <n v="126"/>
    <n v="128"/>
    <n v="76"/>
    <x v="4"/>
    <n v="125"/>
    <n v="127"/>
    <n v="71"/>
    <n v="126"/>
    <n v="125"/>
    <n v="127"/>
    <n v="62"/>
    <n v="130"/>
    <n v="129"/>
    <n v="131"/>
    <n v="95"/>
    <n v="509"/>
    <n v="507"/>
    <n v="511"/>
    <n v="77"/>
    <d v="2022-05-01T00:00:00"/>
    <n v="26"/>
    <n v="0"/>
    <n v="22"/>
    <s v="N"/>
    <m/>
  </r>
  <r>
    <n v="2023"/>
    <m/>
    <x v="0"/>
    <x v="0"/>
    <x v="0"/>
    <n v="2022"/>
    <s v="direct"/>
    <s v="Y"/>
    <x v="0"/>
    <x v="0"/>
    <m/>
    <s v="PA"/>
    <s v="M"/>
    <s v="N"/>
    <m/>
    <s v="Cuban~Hispanic, Latino, or of Spanish origin~Other Hispanic, Latino, or of Spanish origin"/>
    <d v="2022-10-04T00:00:00"/>
    <s v="Y"/>
    <s v="Biobehavioral Health"/>
    <s v="SPIA"/>
    <x v="1"/>
    <m/>
    <s v="N"/>
    <m/>
    <s v="N"/>
    <n v="2.48"/>
    <n v="3.65"/>
    <n v="2.8"/>
    <m/>
    <m/>
    <m/>
    <m/>
    <m/>
    <m/>
    <x v="13"/>
    <m/>
    <m/>
    <m/>
    <m/>
    <m/>
    <m/>
    <m/>
    <m/>
    <m/>
    <m/>
    <m/>
    <m/>
    <m/>
    <m/>
    <m/>
    <m/>
    <m/>
    <m/>
    <n v="120"/>
    <n v="119"/>
    <n v="121"/>
    <n v="6"/>
    <x v="7"/>
    <n v="120"/>
    <n v="122"/>
    <n v="13"/>
    <n v="121"/>
    <n v="120"/>
    <n v="122"/>
    <n v="11"/>
    <n v="124"/>
    <n v="123"/>
    <n v="125"/>
    <n v="36"/>
    <n v="486"/>
    <n v="484"/>
    <n v="488"/>
    <n v="10"/>
    <d v="2022-05-01T00:00:00"/>
    <n v="20"/>
    <n v="0"/>
    <n v="12"/>
    <s v="N"/>
    <m/>
  </r>
  <r>
    <n v="2023"/>
    <m/>
    <x v="0"/>
    <x v="0"/>
    <x v="0"/>
    <n v="2020"/>
    <s v="3+ years"/>
    <s v="N"/>
    <x v="1"/>
    <x v="2"/>
    <m/>
    <s v="PA"/>
    <s v="F"/>
    <s v="N"/>
    <s v="White"/>
    <m/>
    <d v="2022-08-20T00:00:00"/>
    <s v="Y"/>
    <s v="Biology"/>
    <s v="MOL"/>
    <x v="0"/>
    <m/>
    <s v="N"/>
    <m/>
    <s v="N"/>
    <n v="3.69"/>
    <n v="3.95"/>
    <n v="3.77"/>
    <m/>
    <m/>
    <m/>
    <m/>
    <m/>
    <m/>
    <x v="13"/>
    <m/>
    <m/>
    <m/>
    <m/>
    <m/>
    <m/>
    <m/>
    <m/>
    <m/>
    <m/>
    <m/>
    <m/>
    <m/>
    <m/>
    <m/>
    <m/>
    <m/>
    <m/>
    <n v="127"/>
    <n v="126"/>
    <n v="128"/>
    <n v="76"/>
    <x v="6"/>
    <n v="124"/>
    <n v="126"/>
    <n v="60"/>
    <n v="124"/>
    <n v="123"/>
    <n v="125"/>
    <n v="39"/>
    <n v="127"/>
    <n v="126"/>
    <n v="128"/>
    <n v="70"/>
    <n v="503"/>
    <n v="501"/>
    <n v="505"/>
    <n v="58"/>
    <d v="2022-05-01T00:00:00"/>
    <n v="16"/>
    <n v="0"/>
    <n v="16"/>
    <s v="N"/>
    <m/>
  </r>
  <r>
    <n v="2023"/>
    <m/>
    <x v="0"/>
    <x v="0"/>
    <x v="0"/>
    <n v="2021"/>
    <s v="2 glide years"/>
    <s v="N"/>
    <x v="4"/>
    <x v="2"/>
    <m/>
    <s v="PA"/>
    <s v="M"/>
    <s v="N"/>
    <s v="White"/>
    <m/>
    <d v="2022-10-08T00:00:00"/>
    <s v="Y"/>
    <s v="Biochemistry|Molecular Biology"/>
    <s v="MOL"/>
    <x v="0"/>
    <m/>
    <s v="N"/>
    <m/>
    <s v="N"/>
    <n v="3.41"/>
    <n v="3.89"/>
    <n v="3.64"/>
    <m/>
    <m/>
    <m/>
    <m/>
    <m/>
    <m/>
    <x v="14"/>
    <m/>
    <m/>
    <m/>
    <m/>
    <m/>
    <m/>
    <m/>
    <m/>
    <m/>
    <m/>
    <m/>
    <m/>
    <m/>
    <m/>
    <m/>
    <m/>
    <m/>
    <m/>
    <n v="124"/>
    <n v="123"/>
    <n v="125"/>
    <n v="43"/>
    <x v="6"/>
    <n v="124"/>
    <n v="126"/>
    <n v="60"/>
    <n v="126"/>
    <n v="125"/>
    <n v="127"/>
    <n v="62"/>
    <n v="127"/>
    <n v="126"/>
    <n v="128"/>
    <n v="70"/>
    <n v="502"/>
    <n v="500"/>
    <n v="504"/>
    <n v="54"/>
    <d v="2022-05-01T00:00:00"/>
    <n v="2"/>
    <n v="0"/>
    <n v="2"/>
    <s v="N"/>
    <m/>
  </r>
  <r>
    <n v="2023"/>
    <s v="19 MOL, not in touch with HPA"/>
    <x v="0"/>
    <x v="1"/>
    <x v="0"/>
    <n v="2019"/>
    <s v="3+ years"/>
    <s v="N"/>
    <x v="1"/>
    <x v="3"/>
    <m/>
    <s v="PA"/>
    <s v="F"/>
    <s v="N"/>
    <s v="White"/>
    <m/>
    <d v="2022-07-30T00:00:00"/>
    <s v="Y"/>
    <s v="Molecular Biology"/>
    <s v="MOL"/>
    <x v="0"/>
    <m/>
    <s v="N"/>
    <m/>
    <s v="N"/>
    <n v="3.56"/>
    <n v="3.67"/>
    <n v="3.6"/>
    <m/>
    <m/>
    <m/>
    <m/>
    <m/>
    <m/>
    <x v="14"/>
    <m/>
    <m/>
    <m/>
    <m/>
    <m/>
    <m/>
    <m/>
    <m/>
    <m/>
    <m/>
    <m/>
    <m/>
    <m/>
    <m/>
    <m/>
    <m/>
    <m/>
    <m/>
    <n v="129"/>
    <n v="128"/>
    <n v="130"/>
    <n v="92"/>
    <x v="3"/>
    <n v="126"/>
    <n v="128"/>
    <n v="82"/>
    <n v="127"/>
    <n v="126"/>
    <n v="128"/>
    <n v="74"/>
    <n v="126"/>
    <n v="125"/>
    <n v="127"/>
    <n v="59"/>
    <n v="509"/>
    <n v="507"/>
    <n v="511"/>
    <n v="77"/>
    <d v="2022-05-01T00:00:00"/>
    <n v="25"/>
    <n v="0"/>
    <n v="22"/>
    <s v="N"/>
    <m/>
  </r>
  <r>
    <n v="2023"/>
    <m/>
    <x v="0"/>
    <x v="0"/>
    <x v="1"/>
    <n v="2022"/>
    <s v="1 glide year"/>
    <s v="N"/>
    <x v="1"/>
    <x v="3"/>
    <m/>
    <s v="PA"/>
    <s v="M"/>
    <s v="N"/>
    <s v="White"/>
    <m/>
    <d v="2022-07-25T00:00:00"/>
    <s v="Y"/>
    <s v="Immunology &amp; Infectious Disease"/>
    <s v="MOL"/>
    <x v="0"/>
    <m/>
    <s v="N"/>
    <m/>
    <s v="N"/>
    <n v="3.64"/>
    <n v="3.96"/>
    <n v="3.78"/>
    <m/>
    <m/>
    <m/>
    <m/>
    <m/>
    <m/>
    <x v="15"/>
    <m/>
    <m/>
    <m/>
    <m/>
    <m/>
    <m/>
    <m/>
    <m/>
    <m/>
    <m/>
    <m/>
    <m/>
    <m/>
    <m/>
    <m/>
    <m/>
    <m/>
    <m/>
    <n v="127"/>
    <n v="126"/>
    <n v="128"/>
    <n v="76"/>
    <x v="6"/>
    <n v="124"/>
    <n v="126"/>
    <n v="60"/>
    <n v="126"/>
    <n v="125"/>
    <n v="127"/>
    <n v="62"/>
    <n v="131"/>
    <n v="130"/>
    <n v="132"/>
    <n v="98"/>
    <n v="509"/>
    <n v="507"/>
    <n v="511"/>
    <n v="77"/>
    <d v="2022-05-01T00:00:00"/>
    <n v="18"/>
    <n v="1"/>
    <n v="4"/>
    <s v="Y"/>
    <s v="Geisinger Commonwealth School of Medicine"/>
  </r>
  <r>
    <n v="2023"/>
    <m/>
    <x v="0"/>
    <x v="0"/>
    <x v="1"/>
    <n v="2021"/>
    <s v="2 glide years"/>
    <s v="Y"/>
    <x v="0"/>
    <x v="3"/>
    <m/>
    <s v="PA"/>
    <s v="M"/>
    <s v="N"/>
    <s v="African American~Black or African American"/>
    <m/>
    <d v="2022-06-10T00:00:00"/>
    <s v="Y"/>
    <s v="Biochemistry and Molecular Biology"/>
    <s v="MOL"/>
    <x v="0"/>
    <s v="PB+GR"/>
    <s v="N"/>
    <m/>
    <s v="N"/>
    <n v="2.69"/>
    <n v="3.56"/>
    <n v="3.04"/>
    <n v="3.8"/>
    <m/>
    <n v="3.8"/>
    <n v="2.62"/>
    <n v="4"/>
    <n v="2.7"/>
    <x v="16"/>
    <m/>
    <m/>
    <m/>
    <m/>
    <m/>
    <m/>
    <m/>
    <m/>
    <m/>
    <m/>
    <m/>
    <m/>
    <m/>
    <m/>
    <m/>
    <m/>
    <m/>
    <m/>
    <n v="127"/>
    <n v="126"/>
    <n v="128"/>
    <n v="76"/>
    <x v="8"/>
    <n v="129"/>
    <n v="131"/>
    <n v="98"/>
    <n v="127"/>
    <n v="126"/>
    <n v="128"/>
    <n v="74"/>
    <n v="128"/>
    <n v="127"/>
    <n v="129"/>
    <n v="81"/>
    <n v="512"/>
    <n v="510"/>
    <n v="514"/>
    <n v="85"/>
    <d v="2022-05-01T00:00:00"/>
    <n v="33"/>
    <n v="4"/>
    <n v="31"/>
    <s v="Y"/>
    <s v="University of Miami Leonard M. Miller School of Medicine"/>
  </r>
  <r>
    <n v="2023"/>
    <m/>
    <x v="0"/>
    <x v="0"/>
    <x v="1"/>
    <n v="2022"/>
    <s v="1 glide year"/>
    <s v="N"/>
    <x v="2"/>
    <x v="1"/>
    <m/>
    <s v="PA"/>
    <s v="F"/>
    <s v="N"/>
    <s v="White"/>
    <m/>
    <d v="2022-07-02T00:00:00"/>
    <s v="Y"/>
    <s v="Biology|Psychology"/>
    <s v="PSY"/>
    <x v="1"/>
    <m/>
    <s v="N"/>
    <m/>
    <s v="N"/>
    <n v="3.98"/>
    <n v="3.92"/>
    <n v="3.94"/>
    <m/>
    <m/>
    <m/>
    <m/>
    <m/>
    <m/>
    <x v="17"/>
    <m/>
    <m/>
    <m/>
    <m/>
    <m/>
    <m/>
    <m/>
    <m/>
    <m/>
    <m/>
    <m/>
    <m/>
    <m/>
    <m/>
    <m/>
    <m/>
    <m/>
    <m/>
    <n v="127"/>
    <n v="126"/>
    <n v="128"/>
    <n v="76"/>
    <x v="9"/>
    <n v="130"/>
    <n v="132"/>
    <n v="99"/>
    <n v="128"/>
    <n v="127"/>
    <n v="129"/>
    <n v="84"/>
    <n v="127"/>
    <n v="126"/>
    <n v="128"/>
    <n v="70"/>
    <n v="513"/>
    <n v="511"/>
    <n v="515"/>
    <n v="88"/>
    <d v="2022-05-01T00:00:00"/>
    <n v="18"/>
    <n v="2"/>
    <n v="15"/>
    <s v="Y"/>
    <s v="Drexel University College of Medicine"/>
  </r>
  <r>
    <n v="2023"/>
    <m/>
    <x v="0"/>
    <x v="0"/>
    <x v="1"/>
    <n v="2021"/>
    <s v="2 glide years"/>
    <s v="N"/>
    <x v="2"/>
    <x v="4"/>
    <m/>
    <s v="NY"/>
    <s v="F"/>
    <s v="N"/>
    <s v="White"/>
    <m/>
    <d v="2022-06-03T00:00:00"/>
    <s v="Y"/>
    <s v="Biochemistry and Molecular Biology"/>
    <s v="MOL"/>
    <x v="0"/>
    <m/>
    <s v="N"/>
    <m/>
    <s v="N"/>
    <n v="3.99"/>
    <n v="3.98"/>
    <n v="3.99"/>
    <m/>
    <m/>
    <m/>
    <m/>
    <m/>
    <m/>
    <x v="18"/>
    <m/>
    <m/>
    <m/>
    <m/>
    <m/>
    <m/>
    <m/>
    <m/>
    <m/>
    <m/>
    <m/>
    <m/>
    <m/>
    <m/>
    <m/>
    <m/>
    <m/>
    <m/>
    <n v="128"/>
    <n v="127"/>
    <n v="129"/>
    <n v="85"/>
    <x v="3"/>
    <n v="126"/>
    <n v="128"/>
    <n v="82"/>
    <n v="131"/>
    <n v="130"/>
    <n v="132"/>
    <n v="99"/>
    <n v="131"/>
    <n v="130"/>
    <n v="132"/>
    <n v="98"/>
    <n v="517"/>
    <n v="515"/>
    <n v="519"/>
    <n v="95"/>
    <d v="2022-05-01T00:00:00"/>
    <n v="20"/>
    <n v="4"/>
    <n v="8"/>
    <s v="Y"/>
    <s v="Geisinger Commonwealth School of Medicine"/>
  </r>
  <r>
    <n v="2023"/>
    <s v="20 PSY, DIY PB (LO)"/>
    <x v="0"/>
    <x v="1"/>
    <x v="1"/>
    <n v="2020"/>
    <s v="3+ years"/>
    <s v="Y"/>
    <x v="1"/>
    <x v="4"/>
    <s v="Y-After Sub"/>
    <s v="PA"/>
    <s v="F"/>
    <s v="N"/>
    <s v="White"/>
    <m/>
    <d v="2022-08-30T00:00:00"/>
    <s v="Y"/>
    <s v="Psychology"/>
    <s v="PSY"/>
    <x v="1"/>
    <s v="PB"/>
    <s v="N"/>
    <m/>
    <s v="Y"/>
    <n v="3.76"/>
    <n v="3.61"/>
    <n v="3.69"/>
    <n v="3.8"/>
    <n v="4"/>
    <n v="3.84"/>
    <m/>
    <m/>
    <m/>
    <x v="5"/>
    <m/>
    <m/>
    <m/>
    <m/>
    <m/>
    <m/>
    <m/>
    <m/>
    <m/>
    <m/>
    <m/>
    <m/>
    <m/>
    <m/>
    <m/>
    <m/>
    <m/>
    <m/>
    <n v="129"/>
    <n v="128"/>
    <n v="130"/>
    <n v="92"/>
    <x v="5"/>
    <n v="128"/>
    <n v="130"/>
    <n v="94"/>
    <n v="131"/>
    <n v="130"/>
    <n v="132"/>
    <n v="99"/>
    <n v="128"/>
    <n v="127"/>
    <n v="129"/>
    <n v="81"/>
    <n v="517"/>
    <n v="515"/>
    <n v="519"/>
    <n v="95"/>
    <d v="2022-05-01T00:00:00"/>
    <n v="16"/>
    <n v="1"/>
    <n v="9"/>
    <s v="Y"/>
    <s v="University of Massachusetts Medical School"/>
  </r>
  <r>
    <n v="2023"/>
    <m/>
    <x v="0"/>
    <x v="0"/>
    <x v="1"/>
    <n v="2018"/>
    <s v="3+ years"/>
    <s v="N"/>
    <x v="4"/>
    <x v="4"/>
    <m/>
    <s v="MD"/>
    <s v="M"/>
    <s v="N"/>
    <s v="Asian~Japanese~White"/>
    <m/>
    <d v="2022-09-03T00:00:00"/>
    <s v="Y"/>
    <s v="Biobehavioral Health"/>
    <s v="ANT"/>
    <x v="1"/>
    <m/>
    <s v="N"/>
    <m/>
    <s v="N"/>
    <n v="3.41"/>
    <n v="3.76"/>
    <n v="3.56"/>
    <m/>
    <m/>
    <m/>
    <m/>
    <m/>
    <m/>
    <x v="6"/>
    <m/>
    <m/>
    <m/>
    <m/>
    <m/>
    <m/>
    <m/>
    <m/>
    <m/>
    <m/>
    <m/>
    <m/>
    <m/>
    <m/>
    <m/>
    <m/>
    <m/>
    <m/>
    <n v="129"/>
    <n v="128"/>
    <n v="130"/>
    <n v="92"/>
    <x v="9"/>
    <n v="130"/>
    <n v="132"/>
    <n v="99"/>
    <n v="129"/>
    <n v="128"/>
    <n v="130"/>
    <n v="90"/>
    <n v="128"/>
    <n v="127"/>
    <n v="129"/>
    <n v="81"/>
    <n v="517"/>
    <n v="515"/>
    <n v="519"/>
    <n v="95"/>
    <d v="2022-05-01T00:00:00"/>
    <n v="15"/>
    <n v="1"/>
    <n v="9"/>
    <s v="Y"/>
    <s v="Geisinger Commonwealth School of Medicine"/>
  </r>
  <r>
    <n v="2023"/>
    <m/>
    <x v="0"/>
    <x v="0"/>
    <x v="1"/>
    <n v="2021"/>
    <s v="2 glide years"/>
    <s v="N"/>
    <x v="1"/>
    <x v="2"/>
    <m/>
    <s v="PA"/>
    <s v="M"/>
    <s v="N"/>
    <s v="Asian~Pakistani"/>
    <m/>
    <d v="2022-07-12T00:00:00"/>
    <s v="Y"/>
    <s v="Biochemistry and Molecular Biology"/>
    <s v="MOL"/>
    <x v="0"/>
    <m/>
    <s v="N"/>
    <m/>
    <s v="N"/>
    <n v="3.66"/>
    <n v="3.73"/>
    <n v="3.69"/>
    <m/>
    <m/>
    <m/>
    <m/>
    <m/>
    <m/>
    <x v="19"/>
    <m/>
    <m/>
    <m/>
    <m/>
    <m/>
    <m/>
    <m/>
    <m/>
    <m/>
    <m/>
    <m/>
    <m/>
    <m/>
    <m/>
    <m/>
    <m/>
    <m/>
    <m/>
    <n v="127"/>
    <n v="126"/>
    <n v="128"/>
    <n v="76"/>
    <x v="5"/>
    <n v="128"/>
    <n v="130"/>
    <n v="94"/>
    <n v="125"/>
    <n v="124"/>
    <n v="126"/>
    <n v="51"/>
    <n v="125"/>
    <n v="124"/>
    <n v="126"/>
    <n v="47"/>
    <n v="506"/>
    <n v="504"/>
    <n v="508"/>
    <n v="68"/>
    <d v="2022-05-01T00:00:00"/>
    <n v="5"/>
    <n v="1"/>
    <n v="3"/>
    <s v="N"/>
    <m/>
  </r>
  <r>
    <n v="2023"/>
    <m/>
    <x v="0"/>
    <x v="0"/>
    <x v="1"/>
    <n v="2023"/>
    <s v="direct"/>
    <s v="N"/>
    <x v="2"/>
    <x v="1"/>
    <m/>
    <s v="PA"/>
    <s v="M"/>
    <s v="N"/>
    <s v="White"/>
    <m/>
    <d v="2022-06-25T00:00:00"/>
    <s v="Y"/>
    <s v="Biology"/>
    <s v="EEB"/>
    <x v="3"/>
    <m/>
    <s v="N"/>
    <m/>
    <s v="N"/>
    <n v="3.88"/>
    <n v="4"/>
    <n v="3.91"/>
    <m/>
    <m/>
    <m/>
    <m/>
    <m/>
    <m/>
    <x v="20"/>
    <m/>
    <m/>
    <m/>
    <m/>
    <m/>
    <m/>
    <m/>
    <m/>
    <m/>
    <m/>
    <m/>
    <m/>
    <m/>
    <m/>
    <m/>
    <m/>
    <m/>
    <m/>
    <n v="130"/>
    <n v="129"/>
    <n v="131"/>
    <n v="97"/>
    <x v="4"/>
    <n v="125"/>
    <n v="127"/>
    <n v="71"/>
    <n v="130"/>
    <n v="129"/>
    <n v="131"/>
    <n v="96"/>
    <n v="127"/>
    <n v="126"/>
    <n v="128"/>
    <n v="70"/>
    <n v="513"/>
    <n v="511"/>
    <n v="515"/>
    <n v="88"/>
    <d v="2022-05-01T00:00:00"/>
    <n v="18"/>
    <n v="4"/>
    <n v="11"/>
    <s v="Y"/>
    <s v="Lewis Katz School of Medicine at Temple University"/>
  </r>
  <r>
    <n v="2023"/>
    <m/>
    <x v="0"/>
    <x v="0"/>
    <x v="1"/>
    <n v="2022"/>
    <s v="1 glide year"/>
    <s v="N"/>
    <x v="4"/>
    <x v="3"/>
    <m/>
    <s v="PA"/>
    <s v="M"/>
    <s v="N"/>
    <s v="White"/>
    <m/>
    <d v="2022-06-11T00:00:00"/>
    <s v="Y"/>
    <s v="Biobehavioral Health"/>
    <s v="AAS"/>
    <x v="1"/>
    <m/>
    <s v="N"/>
    <m/>
    <s v="N"/>
    <n v="3.46"/>
    <n v="3.85"/>
    <n v="3.59"/>
    <m/>
    <m/>
    <m/>
    <m/>
    <m/>
    <m/>
    <x v="8"/>
    <m/>
    <m/>
    <m/>
    <m/>
    <m/>
    <m/>
    <m/>
    <m/>
    <m/>
    <m/>
    <m/>
    <m/>
    <m/>
    <m/>
    <m/>
    <m/>
    <m/>
    <m/>
    <n v="131"/>
    <n v="130"/>
    <n v="132"/>
    <n v="99"/>
    <x v="2"/>
    <n v="123"/>
    <n v="125"/>
    <n v="48"/>
    <n v="127"/>
    <n v="126"/>
    <n v="128"/>
    <n v="74"/>
    <n v="128"/>
    <n v="127"/>
    <n v="129"/>
    <n v="81"/>
    <n v="510"/>
    <n v="508"/>
    <n v="512"/>
    <n v="80"/>
    <d v="2022-05-01T00:00:00"/>
    <n v="55"/>
    <n v="1"/>
    <n v="44"/>
    <s v="Y"/>
    <s v="Pennsylvania State University College of Medicine"/>
  </r>
  <r>
    <n v="2023"/>
    <s v="14 MOL, BU MAMS (CL)"/>
    <x v="0"/>
    <x v="1"/>
    <x v="1"/>
    <n v="2014"/>
    <s v="3+ years"/>
    <s v="N"/>
    <x v="2"/>
    <x v="5"/>
    <m/>
    <s v="VA"/>
    <s v="M"/>
    <s v="N"/>
    <s v="White"/>
    <m/>
    <d v="2022-06-10T00:00:00"/>
    <s v="Y"/>
    <s v="Biology"/>
    <s v="MOL"/>
    <x v="0"/>
    <s v="GR"/>
    <s v="N"/>
    <m/>
    <s v="N"/>
    <n v="3.96"/>
    <n v="3.91"/>
    <n v="3.94"/>
    <m/>
    <m/>
    <m/>
    <n v="3.84"/>
    <m/>
    <n v="3.84"/>
    <x v="8"/>
    <m/>
    <m/>
    <m/>
    <m/>
    <m/>
    <m/>
    <m/>
    <m/>
    <m/>
    <m/>
    <m/>
    <m/>
    <m/>
    <m/>
    <m/>
    <m/>
    <m/>
    <m/>
    <n v="131"/>
    <n v="130"/>
    <n v="132"/>
    <n v="99"/>
    <x v="9"/>
    <n v="130"/>
    <n v="132"/>
    <n v="99"/>
    <n v="129"/>
    <n v="128"/>
    <n v="130"/>
    <n v="90"/>
    <n v="132"/>
    <n v="131"/>
    <n v="132"/>
    <n v="100"/>
    <n v="523"/>
    <n v="521"/>
    <n v="525"/>
    <n v="99"/>
    <d v="2022-05-01T00:00:00"/>
    <n v="19"/>
    <n v="1"/>
    <n v="15"/>
    <s v="Y"/>
    <s v="Geisinger Commonwealth School of Medicine"/>
  </r>
  <r>
    <n v="2023"/>
    <s v="20 CBE, Gtown SMP (CL)"/>
    <x v="0"/>
    <x v="1"/>
    <x v="1"/>
    <n v="2020"/>
    <s v="3+ years"/>
    <s v="N"/>
    <x v="0"/>
    <x v="2"/>
    <m/>
    <s v="MD"/>
    <s v="M"/>
    <s v="N"/>
    <s v="White"/>
    <m/>
    <d v="2022-09-03T00:00:00"/>
    <s v="N"/>
    <s v="Biomedical Engineering"/>
    <s v="CBE"/>
    <x v="4"/>
    <s v="PB+GR"/>
    <s v="N"/>
    <m/>
    <s v="N"/>
    <n v="2.5299999999999998"/>
    <n v="3.62"/>
    <n v="2.88"/>
    <n v="4"/>
    <m/>
    <n v="4"/>
    <n v="3.74"/>
    <n v="3.4"/>
    <n v="3.67"/>
    <x v="21"/>
    <m/>
    <m/>
    <m/>
    <m/>
    <m/>
    <m/>
    <m/>
    <m/>
    <m/>
    <m/>
    <m/>
    <m/>
    <m/>
    <m/>
    <m/>
    <m/>
    <m/>
    <m/>
    <n v="123"/>
    <n v="122"/>
    <n v="124"/>
    <n v="31"/>
    <x v="2"/>
    <n v="123"/>
    <n v="125"/>
    <n v="48"/>
    <n v="126"/>
    <n v="125"/>
    <n v="127"/>
    <n v="62"/>
    <n v="129"/>
    <n v="128"/>
    <n v="130"/>
    <n v="88"/>
    <n v="502"/>
    <n v="500"/>
    <n v="504"/>
    <n v="54"/>
    <d v="2022-05-01T00:00:00"/>
    <n v="11"/>
    <n v="1"/>
    <n v="7"/>
    <s v="Y"/>
    <s v="Geisinger Commonwealth School of Medicine"/>
  </r>
  <r>
    <n v="2023"/>
    <m/>
    <x v="0"/>
    <x v="0"/>
    <x v="1"/>
    <n v="2021"/>
    <s v="2 glide years"/>
    <s v="N"/>
    <x v="2"/>
    <x v="1"/>
    <m/>
    <s v="PA"/>
    <s v="F"/>
    <s v="N"/>
    <s v="Asian~Chinese"/>
    <m/>
    <d v="2022-07-29T00:00:00"/>
    <s v="Y"/>
    <s v="Biology"/>
    <s v="MOL"/>
    <x v="0"/>
    <m/>
    <s v="N"/>
    <m/>
    <s v="N"/>
    <n v="3.88"/>
    <n v="3.95"/>
    <n v="3.9"/>
    <m/>
    <m/>
    <m/>
    <m/>
    <m/>
    <m/>
    <x v="21"/>
    <m/>
    <m/>
    <m/>
    <m/>
    <m/>
    <m/>
    <m/>
    <m/>
    <m/>
    <m/>
    <m/>
    <m/>
    <m/>
    <m/>
    <m/>
    <m/>
    <m/>
    <m/>
    <n v="129"/>
    <n v="128"/>
    <n v="130"/>
    <n v="92"/>
    <x v="3"/>
    <n v="126"/>
    <n v="128"/>
    <n v="82"/>
    <n v="129"/>
    <n v="128"/>
    <n v="130"/>
    <n v="90"/>
    <n v="130"/>
    <n v="129"/>
    <n v="131"/>
    <n v="95"/>
    <n v="515"/>
    <n v="513"/>
    <n v="517"/>
    <n v="92"/>
    <d v="2022-05-01T00:00:00"/>
    <n v="20"/>
    <n v="1"/>
    <n v="12"/>
    <s v="Y"/>
    <s v="Geisinger Commonwealth School of Medicine"/>
  </r>
  <r>
    <n v="2023"/>
    <m/>
    <x v="0"/>
    <x v="0"/>
    <x v="1"/>
    <n v="2021"/>
    <s v="2 glide years"/>
    <s v="Y"/>
    <x v="4"/>
    <x v="1"/>
    <m/>
    <s v="NY"/>
    <s v="F"/>
    <s v="Y"/>
    <s v="White"/>
    <m/>
    <d v="2022-07-22T00:00:00"/>
    <s v="Y"/>
    <s v="Biochemistry"/>
    <s v="MOL"/>
    <x v="0"/>
    <m/>
    <s v="N"/>
    <m/>
    <s v="N"/>
    <n v="3.39"/>
    <n v="3.77"/>
    <n v="3.53"/>
    <m/>
    <m/>
    <m/>
    <m/>
    <m/>
    <m/>
    <x v="22"/>
    <m/>
    <m/>
    <m/>
    <m/>
    <m/>
    <m/>
    <m/>
    <m/>
    <m/>
    <m/>
    <m/>
    <m/>
    <m/>
    <m/>
    <m/>
    <m/>
    <m/>
    <m/>
    <n v="128"/>
    <n v="127"/>
    <n v="129"/>
    <n v="85"/>
    <x v="1"/>
    <n v="127"/>
    <n v="129"/>
    <n v="90"/>
    <n v="130"/>
    <n v="129"/>
    <n v="131"/>
    <n v="96"/>
    <n v="130"/>
    <n v="129"/>
    <n v="131"/>
    <n v="95"/>
    <n v="516"/>
    <n v="514"/>
    <n v="518"/>
    <n v="93"/>
    <d v="2022-05-01T00:00:00"/>
    <n v="24"/>
    <n v="2"/>
    <n v="20"/>
    <s v="Y"/>
    <s v="Western Michigan University Homer Stryker M.D. School of Medicine"/>
  </r>
  <r>
    <n v="2023"/>
    <m/>
    <x v="0"/>
    <x v="0"/>
    <x v="1"/>
    <n v="2023"/>
    <s v="direct"/>
    <s v="N"/>
    <x v="2"/>
    <x v="2"/>
    <m/>
    <s v="PA"/>
    <s v="F"/>
    <s v="N"/>
    <s v="White"/>
    <m/>
    <d v="2022-07-01T00:00:00"/>
    <s v="N"/>
    <s v="Biology"/>
    <s v="MOL"/>
    <x v="0"/>
    <m/>
    <s v="N"/>
    <m/>
    <s v="N"/>
    <n v="3.93"/>
    <n v="4"/>
    <n v="3.96"/>
    <m/>
    <m/>
    <m/>
    <m/>
    <m/>
    <m/>
    <x v="23"/>
    <m/>
    <m/>
    <m/>
    <m/>
    <m/>
    <m/>
    <m/>
    <m/>
    <m/>
    <m/>
    <m/>
    <m/>
    <m/>
    <m/>
    <m/>
    <m/>
    <m/>
    <m/>
    <n v="126"/>
    <n v="125"/>
    <n v="127"/>
    <n v="66"/>
    <x v="4"/>
    <n v="125"/>
    <n v="127"/>
    <n v="71"/>
    <n v="127"/>
    <n v="126"/>
    <n v="128"/>
    <n v="74"/>
    <n v="129"/>
    <n v="128"/>
    <n v="130"/>
    <n v="88"/>
    <n v="508"/>
    <n v="506"/>
    <n v="510"/>
    <n v="74"/>
    <d v="2022-05-01T00:00:00"/>
    <n v="24"/>
    <n v="2"/>
    <n v="20"/>
    <s v="Y"/>
    <s v="Lewis Katz School of Medicine at Temple University"/>
  </r>
  <r>
    <n v="2023"/>
    <m/>
    <x v="0"/>
    <x v="0"/>
    <x v="1"/>
    <n v="2022"/>
    <s v="1 glide year"/>
    <s v="Y"/>
    <x v="4"/>
    <x v="4"/>
    <s v="Y"/>
    <s v="PA"/>
    <s v="F"/>
    <s v="Y"/>
    <s v="White"/>
    <m/>
    <d v="2022-06-06T00:00:00"/>
    <s v="Y"/>
    <s v="Biochemistry and Molecular Cell Biology"/>
    <s v="MOL"/>
    <x v="0"/>
    <m/>
    <s v="N"/>
    <m/>
    <s v="N"/>
    <n v="3.46"/>
    <n v="3.18"/>
    <n v="3.3"/>
    <m/>
    <m/>
    <m/>
    <m/>
    <m/>
    <m/>
    <x v="10"/>
    <m/>
    <m/>
    <m/>
    <m/>
    <m/>
    <m/>
    <m/>
    <m/>
    <m/>
    <m/>
    <m/>
    <m/>
    <m/>
    <m/>
    <m/>
    <m/>
    <m/>
    <m/>
    <n v="129"/>
    <n v="128"/>
    <n v="130"/>
    <n v="92"/>
    <x v="9"/>
    <n v="130"/>
    <n v="132"/>
    <n v="99"/>
    <n v="129"/>
    <n v="128"/>
    <n v="130"/>
    <n v="90"/>
    <n v="130"/>
    <n v="129"/>
    <n v="131"/>
    <n v="95"/>
    <n v="519"/>
    <n v="517"/>
    <n v="521"/>
    <n v="97"/>
    <d v="2022-05-01T00:00:00"/>
    <n v="17"/>
    <n v="1"/>
    <n v="15"/>
    <s v="Y"/>
    <s v="Geisinger Commonwealth School of Medicine"/>
  </r>
  <r>
    <n v="2023"/>
    <m/>
    <x v="0"/>
    <x v="0"/>
    <x v="1"/>
    <n v="2020"/>
    <s v="3+ years"/>
    <s v="N"/>
    <x v="1"/>
    <x v="1"/>
    <m/>
    <s v="PA"/>
    <s v="M"/>
    <s v="N"/>
    <s v="White"/>
    <m/>
    <d v="2022-07-11T00:00:00"/>
    <s v="Y"/>
    <s v="Biobehavioral Health"/>
    <s v="ANT"/>
    <x v="1"/>
    <m/>
    <s v="N"/>
    <m/>
    <s v="N"/>
    <n v="3.77"/>
    <n v="3.79"/>
    <n v="3.79"/>
    <m/>
    <m/>
    <m/>
    <m/>
    <n v="3.82"/>
    <n v="3.82"/>
    <x v="24"/>
    <m/>
    <m/>
    <m/>
    <m/>
    <m/>
    <m/>
    <m/>
    <m/>
    <m/>
    <m/>
    <m/>
    <m/>
    <m/>
    <m/>
    <m/>
    <m/>
    <m/>
    <m/>
    <n v="130"/>
    <n v="129"/>
    <n v="131"/>
    <n v="97"/>
    <x v="1"/>
    <n v="127"/>
    <n v="129"/>
    <n v="90"/>
    <n v="128"/>
    <n v="127"/>
    <n v="129"/>
    <n v="84"/>
    <n v="130"/>
    <n v="129"/>
    <n v="131"/>
    <n v="95"/>
    <n v="516"/>
    <n v="514"/>
    <n v="518"/>
    <n v="93"/>
    <d v="2022-05-01T00:00:00"/>
    <n v="36"/>
    <n v="6"/>
    <n v="24"/>
    <s v="Y"/>
    <s v="University of Pittsburgh School of Medicine"/>
  </r>
  <r>
    <n v="2023"/>
    <m/>
    <x v="0"/>
    <x v="0"/>
    <x v="1"/>
    <n v="2019"/>
    <s v="3+ years"/>
    <s v="N"/>
    <x v="2"/>
    <x v="4"/>
    <m/>
    <s v="PA"/>
    <s v="F"/>
    <s v="N"/>
    <s v="Asian~Chinese"/>
    <m/>
    <d v="2022-07-15T00:00:00"/>
    <s v="Y"/>
    <s v="Science General"/>
    <s v="EEB"/>
    <x v="3"/>
    <m/>
    <s v="N"/>
    <m/>
    <s v="N"/>
    <n v="3.9"/>
    <n v="4"/>
    <n v="3.93"/>
    <m/>
    <m/>
    <m/>
    <m/>
    <m/>
    <m/>
    <x v="24"/>
    <m/>
    <m/>
    <m/>
    <m/>
    <m/>
    <m/>
    <m/>
    <m/>
    <m/>
    <m/>
    <m/>
    <m/>
    <m/>
    <m/>
    <m/>
    <m/>
    <m/>
    <m/>
    <n v="128"/>
    <n v="127"/>
    <n v="129"/>
    <n v="85"/>
    <x v="5"/>
    <n v="128"/>
    <n v="130"/>
    <n v="94"/>
    <n v="130"/>
    <n v="129"/>
    <n v="131"/>
    <n v="96"/>
    <n v="131"/>
    <n v="130"/>
    <n v="132"/>
    <n v="98"/>
    <n v="518"/>
    <n v="516"/>
    <n v="520"/>
    <n v="96"/>
    <d v="2022-05-01T00:00:00"/>
    <n v="23"/>
    <n v="3"/>
    <n v="13"/>
    <s v="Y"/>
    <s v="Ohio State University College of Medicine"/>
  </r>
  <r>
    <n v="2023"/>
    <m/>
    <x v="0"/>
    <x v="0"/>
    <x v="1"/>
    <n v="2018"/>
    <s v="3+ years"/>
    <s v="N"/>
    <x v="2"/>
    <x v="1"/>
    <m/>
    <s v="PA"/>
    <s v="M"/>
    <s v="N"/>
    <s v="White"/>
    <m/>
    <d v="2022-07-26T00:00:00"/>
    <s v="Y"/>
    <s v="Biobehavioral Health"/>
    <s v="ANT"/>
    <x v="1"/>
    <m/>
    <s v="N"/>
    <m/>
    <s v="N"/>
    <n v="4"/>
    <n v="4"/>
    <n v="4"/>
    <m/>
    <m/>
    <m/>
    <m/>
    <m/>
    <m/>
    <x v="24"/>
    <m/>
    <m/>
    <m/>
    <m/>
    <m/>
    <m/>
    <m/>
    <m/>
    <m/>
    <m/>
    <m/>
    <m/>
    <m/>
    <m/>
    <m/>
    <m/>
    <m/>
    <m/>
    <n v="128"/>
    <n v="127"/>
    <n v="129"/>
    <n v="85"/>
    <x v="1"/>
    <n v="127"/>
    <n v="129"/>
    <n v="90"/>
    <n v="129"/>
    <n v="128"/>
    <n v="130"/>
    <n v="90"/>
    <n v="128"/>
    <n v="127"/>
    <n v="129"/>
    <n v="81"/>
    <n v="513"/>
    <n v="511"/>
    <n v="515"/>
    <n v="88"/>
    <d v="2022-05-01T00:00:00"/>
    <n v="39"/>
    <n v="2"/>
    <n v="23"/>
    <s v="Y"/>
    <s v="Pennsylvania State University College of Medicine"/>
  </r>
  <r>
    <n v="2023"/>
    <m/>
    <x v="0"/>
    <x v="0"/>
    <x v="1"/>
    <n v="2020"/>
    <s v="2 glide years"/>
    <s v="N"/>
    <x v="2"/>
    <x v="4"/>
    <m/>
    <s v="MA"/>
    <s v="M"/>
    <s v="N"/>
    <s v="White"/>
    <m/>
    <d v="2022-06-12T00:00:00"/>
    <s v="Y"/>
    <s v="Biobehavioral Health"/>
    <s v="SOC"/>
    <x v="1"/>
    <m/>
    <s v="N"/>
    <m/>
    <s v="N"/>
    <n v="3.98"/>
    <n v="4"/>
    <n v="3.98"/>
    <m/>
    <m/>
    <m/>
    <m/>
    <m/>
    <m/>
    <x v="25"/>
    <m/>
    <m/>
    <m/>
    <m/>
    <m/>
    <m/>
    <m/>
    <m/>
    <m/>
    <m/>
    <m/>
    <m/>
    <m/>
    <m/>
    <m/>
    <m/>
    <m/>
    <m/>
    <n v="130"/>
    <n v="129"/>
    <n v="131"/>
    <n v="97"/>
    <x v="4"/>
    <n v="125"/>
    <n v="127"/>
    <n v="71"/>
    <n v="131"/>
    <n v="130"/>
    <n v="132"/>
    <n v="99"/>
    <n v="130"/>
    <n v="129"/>
    <n v="131"/>
    <n v="95"/>
    <n v="517"/>
    <n v="515"/>
    <n v="519"/>
    <n v="95"/>
    <d v="2022-05-01T00:00:00"/>
    <n v="20"/>
    <n v="3"/>
    <n v="8"/>
    <s v="Y"/>
    <s v="Georgetown University School of Medicine"/>
  </r>
  <r>
    <n v="2023"/>
    <m/>
    <x v="0"/>
    <x v="0"/>
    <x v="1"/>
    <n v="2019"/>
    <s v="3+ years"/>
    <s v="N"/>
    <x v="4"/>
    <x v="3"/>
    <m/>
    <s v="PA"/>
    <s v="F"/>
    <s v="N"/>
    <s v="Asian~Indian"/>
    <m/>
    <d v="2022-08-16T00:00:00"/>
    <s v="Y"/>
    <s v="Biology|Psychology, Neuroscience Option"/>
    <s v="PSY"/>
    <x v="1"/>
    <s v="GR"/>
    <s v="Y"/>
    <s v="Immunology and Infectious Disease|Pathobiology"/>
    <s v="N"/>
    <n v="3.35"/>
    <n v="3.81"/>
    <n v="3.53"/>
    <m/>
    <m/>
    <m/>
    <n v="3.96"/>
    <n v="4"/>
    <n v="3.97"/>
    <x v="26"/>
    <m/>
    <m/>
    <m/>
    <m/>
    <m/>
    <m/>
    <m/>
    <m/>
    <m/>
    <m/>
    <m/>
    <m/>
    <m/>
    <m/>
    <m/>
    <m/>
    <m/>
    <m/>
    <n v="127"/>
    <n v="126"/>
    <n v="128"/>
    <n v="76"/>
    <x v="3"/>
    <n v="126"/>
    <n v="128"/>
    <n v="82"/>
    <n v="128"/>
    <n v="127"/>
    <n v="129"/>
    <n v="84"/>
    <n v="127"/>
    <n v="126"/>
    <n v="128"/>
    <n v="70"/>
    <n v="509"/>
    <n v="507"/>
    <n v="511"/>
    <n v="77"/>
    <d v="2022-05-01T00:00:00"/>
    <n v="43"/>
    <n v="1"/>
    <n v="30"/>
    <s v="Y"/>
    <s v="Pennsylvania State University College of Medicine"/>
  </r>
  <r>
    <n v="2023"/>
    <m/>
    <x v="0"/>
    <x v="0"/>
    <x v="1"/>
    <n v="2022"/>
    <s v="direct"/>
    <s v="N"/>
    <x v="1"/>
    <x v="2"/>
    <m/>
    <s v="PA"/>
    <s v="F"/>
    <s v="N"/>
    <s v="White"/>
    <m/>
    <d v="2022-08-16T00:00:00"/>
    <s v="Y"/>
    <s v="Biobehavioral Health"/>
    <s v="SPIA"/>
    <x v="1"/>
    <m/>
    <s v="N"/>
    <m/>
    <s v="N"/>
    <n v="3.5"/>
    <n v="3.97"/>
    <n v="3.83"/>
    <m/>
    <m/>
    <m/>
    <m/>
    <m/>
    <m/>
    <x v="26"/>
    <m/>
    <m/>
    <m/>
    <m/>
    <m/>
    <m/>
    <m/>
    <m/>
    <m/>
    <m/>
    <m/>
    <m/>
    <m/>
    <m/>
    <m/>
    <m/>
    <m/>
    <m/>
    <n v="124"/>
    <n v="123"/>
    <n v="125"/>
    <n v="43"/>
    <x v="2"/>
    <n v="123"/>
    <n v="125"/>
    <n v="48"/>
    <n v="125"/>
    <n v="124"/>
    <n v="126"/>
    <n v="51"/>
    <n v="128"/>
    <n v="127"/>
    <n v="129"/>
    <n v="81"/>
    <n v="501"/>
    <n v="499"/>
    <n v="503"/>
    <n v="51"/>
    <d v="2022-05-01T00:00:00"/>
    <n v="12"/>
    <n v="1"/>
    <n v="8"/>
    <s v="Y"/>
    <s v="Pennsylvania State University College of Medicine"/>
  </r>
  <r>
    <n v="2023"/>
    <m/>
    <x v="0"/>
    <x v="0"/>
    <x v="1"/>
    <n v="2023"/>
    <s v="direct"/>
    <s v="N"/>
    <x v="2"/>
    <x v="3"/>
    <m/>
    <s v="VA"/>
    <s v="M"/>
    <s v="N"/>
    <s v="White"/>
    <m/>
    <d v="2022-07-19T00:00:00"/>
    <s v="Y"/>
    <s v="Biology"/>
    <s v="MOL"/>
    <x v="0"/>
    <m/>
    <s v="N"/>
    <m/>
    <s v="N"/>
    <n v="3.97"/>
    <n v="3.98"/>
    <n v="3.97"/>
    <m/>
    <m/>
    <m/>
    <m/>
    <m/>
    <m/>
    <x v="26"/>
    <m/>
    <m/>
    <m/>
    <m/>
    <m/>
    <m/>
    <m/>
    <m/>
    <m/>
    <m/>
    <m/>
    <m/>
    <m/>
    <m/>
    <m/>
    <m/>
    <m/>
    <m/>
    <n v="129"/>
    <n v="128"/>
    <n v="130"/>
    <n v="92"/>
    <x v="1"/>
    <n v="127"/>
    <n v="129"/>
    <n v="90"/>
    <n v="127"/>
    <n v="126"/>
    <n v="128"/>
    <n v="74"/>
    <n v="128"/>
    <n v="127"/>
    <n v="129"/>
    <n v="81"/>
    <n v="512"/>
    <n v="510"/>
    <n v="514"/>
    <n v="85"/>
    <d v="2022-05-01T00:00:00"/>
    <n v="30"/>
    <n v="3"/>
    <n v="23"/>
    <s v="Y"/>
    <s v="Renaissance School of Medicine at Stony Brook University"/>
  </r>
  <r>
    <n v="2023"/>
    <m/>
    <x v="0"/>
    <x v="0"/>
    <x v="1"/>
    <n v="2018"/>
    <s v="3+ years"/>
    <s v="N"/>
    <x v="2"/>
    <x v="3"/>
    <m/>
    <s v="PA"/>
    <s v="F"/>
    <s v="N"/>
    <s v="White"/>
    <m/>
    <d v="2022-06-26T00:00:00"/>
    <s v="Y"/>
    <s v="Biochemistry and Molecular Biology"/>
    <s v="MOL"/>
    <x v="0"/>
    <m/>
    <s v="N"/>
    <m/>
    <s v="N"/>
    <n v="3.98"/>
    <n v="4"/>
    <n v="3.99"/>
    <m/>
    <m/>
    <m/>
    <m/>
    <m/>
    <m/>
    <x v="26"/>
    <m/>
    <m/>
    <m/>
    <m/>
    <m/>
    <m/>
    <m/>
    <m/>
    <m/>
    <m/>
    <m/>
    <m/>
    <m/>
    <m/>
    <m/>
    <m/>
    <m/>
    <m/>
    <n v="124"/>
    <n v="123"/>
    <n v="125"/>
    <n v="43"/>
    <x v="3"/>
    <n v="126"/>
    <n v="128"/>
    <n v="82"/>
    <n v="129"/>
    <n v="128"/>
    <n v="130"/>
    <n v="90"/>
    <n v="130"/>
    <n v="129"/>
    <n v="131"/>
    <n v="95"/>
    <n v="510"/>
    <n v="508"/>
    <n v="512"/>
    <n v="80"/>
    <d v="2022-05-01T00:00:00"/>
    <n v="13"/>
    <n v="1"/>
    <n v="10"/>
    <s v="Y"/>
    <s v="Geisinger Commonwealth School of Medicine"/>
  </r>
  <r>
    <n v="2023"/>
    <m/>
    <x v="0"/>
    <x v="0"/>
    <x v="1"/>
    <n v="2020"/>
    <s v="3+ years"/>
    <s v="N"/>
    <x v="1"/>
    <x v="3"/>
    <m/>
    <s v="NY"/>
    <s v="F"/>
    <s v="N"/>
    <m/>
    <m/>
    <d v="2022-07-12T00:00:00"/>
    <s v="Y"/>
    <s v="Biochemistry and Molecular Biology - Cell Biology"/>
    <s v="MOL"/>
    <x v="0"/>
    <m/>
    <s v="N"/>
    <m/>
    <s v="N"/>
    <n v="3.79"/>
    <n v="4"/>
    <n v="3.88"/>
    <m/>
    <m/>
    <m/>
    <m/>
    <m/>
    <m/>
    <x v="11"/>
    <m/>
    <m/>
    <m/>
    <m/>
    <m/>
    <m/>
    <m/>
    <m/>
    <m/>
    <m/>
    <m/>
    <m/>
    <m/>
    <m/>
    <m/>
    <m/>
    <m/>
    <m/>
    <n v="128"/>
    <n v="127"/>
    <n v="129"/>
    <n v="85"/>
    <x v="3"/>
    <n v="126"/>
    <n v="128"/>
    <n v="82"/>
    <n v="127"/>
    <n v="126"/>
    <n v="128"/>
    <n v="74"/>
    <n v="128"/>
    <n v="127"/>
    <n v="129"/>
    <n v="81"/>
    <n v="510"/>
    <n v="508"/>
    <n v="512"/>
    <n v="80"/>
    <d v="2022-05-01T00:00:00"/>
    <n v="38"/>
    <n v="1"/>
    <n v="27"/>
    <s v="Y"/>
    <s v="Albany Medical College"/>
  </r>
  <r>
    <n v="2023"/>
    <s v="14 NEU, Bryn Mawr PB (CL)"/>
    <x v="0"/>
    <x v="1"/>
    <x v="1"/>
    <n v="2014"/>
    <s v="3+ years"/>
    <s v="N"/>
    <x v="1"/>
    <x v="1"/>
    <m/>
    <s v="PA"/>
    <s v="F"/>
    <s v="N"/>
    <s v="White"/>
    <m/>
    <d v="2022-07-08T00:00:00"/>
    <s v="Y"/>
    <s v="Psychology, Neuroscience focus"/>
    <s v="NEU"/>
    <x v="2"/>
    <s v="PB"/>
    <s v="N"/>
    <m/>
    <s v="N"/>
    <n v="3.71"/>
    <n v="3.98"/>
    <n v="3.83"/>
    <n v="3.95"/>
    <m/>
    <n v="3.95"/>
    <m/>
    <m/>
    <m/>
    <x v="27"/>
    <m/>
    <m/>
    <m/>
    <m/>
    <m/>
    <m/>
    <m/>
    <m/>
    <m/>
    <m/>
    <m/>
    <m/>
    <m/>
    <m/>
    <m/>
    <m/>
    <m/>
    <m/>
    <n v="128"/>
    <n v="127"/>
    <n v="129"/>
    <n v="85"/>
    <x v="5"/>
    <n v="128"/>
    <n v="130"/>
    <n v="94"/>
    <n v="128"/>
    <n v="127"/>
    <n v="129"/>
    <n v="84"/>
    <n v="129"/>
    <n v="128"/>
    <n v="130"/>
    <n v="88"/>
    <n v="514"/>
    <n v="512"/>
    <n v="516"/>
    <n v="90"/>
    <d v="2022-05-01T00:00:00"/>
    <n v="24"/>
    <n v="3"/>
    <n v="16"/>
    <s v="Y"/>
    <s v="Pennsylvania State University College of Medicine"/>
  </r>
  <r>
    <n v="2023"/>
    <m/>
    <x v="0"/>
    <x v="0"/>
    <x v="1"/>
    <n v="2020"/>
    <s v="3+ years"/>
    <s v="N"/>
    <x v="1"/>
    <x v="3"/>
    <m/>
    <s v="IL"/>
    <s v="F"/>
    <s v="N"/>
    <s v="White"/>
    <m/>
    <d v="2022-08-12T00:00:00"/>
    <s v="Y"/>
    <s v="Biology - Vertebrate Physiology Option"/>
    <s v="EEB"/>
    <x v="3"/>
    <m/>
    <s v="N"/>
    <m/>
    <s v="N"/>
    <n v="3.78"/>
    <n v="3.86"/>
    <n v="3.81"/>
    <m/>
    <m/>
    <m/>
    <m/>
    <m/>
    <m/>
    <x v="27"/>
    <m/>
    <m/>
    <m/>
    <m/>
    <m/>
    <m/>
    <m/>
    <m/>
    <m/>
    <m/>
    <m/>
    <m/>
    <m/>
    <m/>
    <m/>
    <m/>
    <m/>
    <m/>
    <n v="127"/>
    <n v="126"/>
    <n v="128"/>
    <n v="76"/>
    <x v="6"/>
    <n v="124"/>
    <n v="126"/>
    <n v="60"/>
    <n v="129"/>
    <n v="128"/>
    <n v="130"/>
    <n v="90"/>
    <n v="128"/>
    <n v="127"/>
    <n v="129"/>
    <n v="81"/>
    <n v="509"/>
    <n v="507"/>
    <n v="511"/>
    <n v="77"/>
    <d v="2022-05-01T00:00:00"/>
    <n v="22"/>
    <n v="1"/>
    <n v="17"/>
    <s v="Y"/>
    <s v="Pennsylvania State University College of Medicine"/>
  </r>
  <r>
    <n v="2023"/>
    <m/>
    <x v="0"/>
    <x v="0"/>
    <x v="1"/>
    <n v="2018"/>
    <s v="3+ years"/>
    <s v="N"/>
    <x v="2"/>
    <x v="2"/>
    <m/>
    <s v="WV"/>
    <s v="M"/>
    <s v="N"/>
    <s v="White"/>
    <m/>
    <d v="2022-08-06T00:00:00"/>
    <s v="Y"/>
    <s v="Kinesiology"/>
    <s v="MOL"/>
    <x v="0"/>
    <s v="PB"/>
    <s v="N"/>
    <m/>
    <s v="N"/>
    <n v="3.97"/>
    <n v="3.96"/>
    <n v="3.96"/>
    <n v="3.99"/>
    <m/>
    <n v="3.99"/>
    <m/>
    <m/>
    <m/>
    <x v="27"/>
    <m/>
    <m/>
    <m/>
    <m/>
    <m/>
    <m/>
    <m/>
    <m/>
    <m/>
    <m/>
    <m/>
    <m/>
    <m/>
    <m/>
    <m/>
    <m/>
    <m/>
    <m/>
    <n v="126"/>
    <n v="125"/>
    <n v="127"/>
    <n v="66"/>
    <x v="4"/>
    <n v="125"/>
    <n v="127"/>
    <n v="71"/>
    <n v="127"/>
    <n v="126"/>
    <n v="128"/>
    <n v="74"/>
    <n v="129"/>
    <n v="128"/>
    <n v="130"/>
    <n v="88"/>
    <n v="508"/>
    <n v="506"/>
    <n v="510"/>
    <n v="74"/>
    <d v="2022-05-01T00:00:00"/>
    <n v="36"/>
    <n v="1"/>
    <n v="30"/>
    <s v="Y"/>
    <s v="Hackensack Meridian School of Medicine"/>
  </r>
  <r>
    <n v="2023"/>
    <m/>
    <x v="0"/>
    <x v="0"/>
    <x v="1"/>
    <n v="2018"/>
    <s v="3+ years"/>
    <s v="N"/>
    <x v="2"/>
    <x v="1"/>
    <m/>
    <s v="PA"/>
    <s v="M"/>
    <s v="N"/>
    <s v="White"/>
    <m/>
    <d v="2022-08-16T00:00:00"/>
    <s v="Y"/>
    <s v="Kinesiology"/>
    <s v="MOL"/>
    <x v="0"/>
    <m/>
    <s v="N"/>
    <m/>
    <s v="N"/>
    <n v="3.99"/>
    <n v="4"/>
    <n v="3.99"/>
    <m/>
    <m/>
    <m/>
    <m/>
    <m/>
    <m/>
    <x v="27"/>
    <m/>
    <m/>
    <m/>
    <m/>
    <m/>
    <m/>
    <m/>
    <m/>
    <m/>
    <m/>
    <m/>
    <m/>
    <m/>
    <m/>
    <m/>
    <m/>
    <m/>
    <m/>
    <n v="130"/>
    <n v="129"/>
    <n v="131"/>
    <n v="97"/>
    <x v="1"/>
    <n v="127"/>
    <n v="129"/>
    <n v="90"/>
    <n v="129"/>
    <n v="128"/>
    <n v="130"/>
    <n v="90"/>
    <n v="129"/>
    <n v="128"/>
    <n v="130"/>
    <n v="88"/>
    <n v="516"/>
    <n v="514"/>
    <n v="518"/>
    <n v="93"/>
    <d v="2022-05-01T00:00:00"/>
    <n v="12"/>
    <n v="1"/>
    <n v="8"/>
    <s v="Y"/>
    <s v="Sidney Kimmel Medical College at Thomas Jefferson University"/>
  </r>
  <r>
    <n v="2023"/>
    <s v="17 EEB, LO"/>
    <x v="0"/>
    <x v="1"/>
    <x v="1"/>
    <n v="2017"/>
    <s v="3+ years"/>
    <s v="N"/>
    <x v="1"/>
    <x v="2"/>
    <m/>
    <s v="PA"/>
    <s v="M"/>
    <s v="N"/>
    <s v="White"/>
    <m/>
    <d v="2022-07-19T00:00:00"/>
    <s v="Y"/>
    <s v="Science General"/>
    <s v="EEB"/>
    <x v="3"/>
    <m/>
    <s v="N"/>
    <m/>
    <s v="N"/>
    <n v="3.5"/>
    <n v="3.87"/>
    <n v="3.65"/>
    <m/>
    <m/>
    <m/>
    <m/>
    <m/>
    <m/>
    <x v="28"/>
    <m/>
    <m/>
    <m/>
    <m/>
    <m/>
    <m/>
    <m/>
    <m/>
    <m/>
    <m/>
    <m/>
    <m/>
    <m/>
    <m/>
    <m/>
    <m/>
    <m/>
    <m/>
    <n v="125"/>
    <n v="124"/>
    <n v="126"/>
    <n v="54"/>
    <x v="4"/>
    <n v="125"/>
    <n v="127"/>
    <n v="71"/>
    <n v="127"/>
    <n v="126"/>
    <n v="128"/>
    <n v="74"/>
    <n v="126"/>
    <n v="125"/>
    <n v="127"/>
    <n v="59"/>
    <n v="504"/>
    <n v="502"/>
    <n v="506"/>
    <n v="61"/>
    <d v="2022-05-01T00:00:00"/>
    <n v="12"/>
    <n v="2"/>
    <n v="9"/>
    <s v="Y"/>
    <s v="Sidney Kimmel Medical College at Thomas Jefferson University"/>
  </r>
  <r>
    <n v="2023"/>
    <m/>
    <x v="0"/>
    <x v="0"/>
    <x v="1"/>
    <n v="2021"/>
    <s v="2 glide years"/>
    <s v="N"/>
    <x v="1"/>
    <x v="3"/>
    <m/>
    <s v="PA"/>
    <s v="F"/>
    <s v="N"/>
    <s v="White"/>
    <m/>
    <d v="2022-07-22T00:00:00"/>
    <s v="Y"/>
    <s v="Biology: Vertebrate Physiology"/>
    <s v="EEB"/>
    <x v="3"/>
    <m/>
    <s v="N"/>
    <m/>
    <s v="N"/>
    <n v="3.62"/>
    <n v="3.84"/>
    <n v="3.7"/>
    <m/>
    <m/>
    <m/>
    <m/>
    <m/>
    <m/>
    <x v="28"/>
    <m/>
    <m/>
    <m/>
    <m/>
    <m/>
    <m/>
    <m/>
    <m/>
    <m/>
    <m/>
    <m/>
    <m/>
    <m/>
    <m/>
    <m/>
    <m/>
    <m/>
    <m/>
    <n v="127"/>
    <n v="126"/>
    <n v="128"/>
    <n v="76"/>
    <x v="4"/>
    <n v="125"/>
    <n v="127"/>
    <n v="71"/>
    <n v="128"/>
    <n v="127"/>
    <n v="129"/>
    <n v="84"/>
    <n v="130"/>
    <n v="129"/>
    <n v="131"/>
    <n v="95"/>
    <n v="511"/>
    <n v="509"/>
    <n v="513"/>
    <n v="83"/>
    <d v="2022-05-01T00:00:00"/>
    <n v="17"/>
    <n v="1"/>
    <n v="13"/>
    <s v="Y"/>
    <s v="Georgetown University School of Medicine"/>
  </r>
  <r>
    <n v="2023"/>
    <m/>
    <x v="0"/>
    <x v="0"/>
    <x v="1"/>
    <n v="2022"/>
    <s v="1 glide year"/>
    <s v="N"/>
    <x v="2"/>
    <x v="1"/>
    <m/>
    <s v="PA"/>
    <s v="M"/>
    <s v="N"/>
    <m/>
    <m/>
    <d v="2022-06-26T00:00:00"/>
    <s v="Y"/>
    <s v="Biology"/>
    <s v="MOL"/>
    <x v="0"/>
    <m/>
    <s v="N"/>
    <m/>
    <s v="N"/>
    <n v="3.83"/>
    <n v="3.93"/>
    <n v="3.86"/>
    <m/>
    <m/>
    <m/>
    <m/>
    <m/>
    <m/>
    <x v="28"/>
    <m/>
    <m/>
    <m/>
    <m/>
    <m/>
    <m/>
    <m/>
    <m/>
    <m/>
    <m/>
    <m/>
    <m/>
    <m/>
    <m/>
    <m/>
    <m/>
    <m/>
    <m/>
    <n v="130"/>
    <n v="129"/>
    <n v="131"/>
    <n v="97"/>
    <x v="8"/>
    <n v="129"/>
    <n v="131"/>
    <n v="98"/>
    <n v="128"/>
    <n v="127"/>
    <n v="129"/>
    <n v="84"/>
    <n v="128"/>
    <n v="127"/>
    <n v="129"/>
    <n v="81"/>
    <n v="516"/>
    <n v="514"/>
    <n v="518"/>
    <n v="93"/>
    <d v="2022-05-01T00:00:00"/>
    <n v="19"/>
    <n v="3"/>
    <n v="14"/>
    <s v="Y"/>
    <s v="University of Pittsburgh School of Medicine"/>
  </r>
  <r>
    <n v="2023"/>
    <m/>
    <x v="0"/>
    <x v="0"/>
    <x v="1"/>
    <n v="2022"/>
    <s v="1 glide year"/>
    <s v="Y"/>
    <x v="4"/>
    <x v="3"/>
    <s v="Y"/>
    <s v="NJ"/>
    <s v="M"/>
    <s v="Y"/>
    <s v="White"/>
    <m/>
    <d v="2022-08-02T00:00:00"/>
    <s v="Y"/>
    <s v="Immunology and Infectious Diseases"/>
    <s v="MOL"/>
    <x v="0"/>
    <m/>
    <s v="N"/>
    <m/>
    <s v="N"/>
    <n v="3.4"/>
    <n v="3.63"/>
    <n v="3.51"/>
    <m/>
    <m/>
    <m/>
    <m/>
    <m/>
    <m/>
    <x v="29"/>
    <m/>
    <m/>
    <m/>
    <m/>
    <m/>
    <m/>
    <m/>
    <m/>
    <m/>
    <m/>
    <m/>
    <m/>
    <m/>
    <m/>
    <m/>
    <m/>
    <m/>
    <m/>
    <n v="127"/>
    <n v="126"/>
    <n v="128"/>
    <n v="76"/>
    <x v="1"/>
    <n v="127"/>
    <n v="129"/>
    <n v="90"/>
    <n v="125"/>
    <n v="124"/>
    <n v="126"/>
    <n v="51"/>
    <n v="130"/>
    <n v="129"/>
    <n v="131"/>
    <n v="95"/>
    <n v="510"/>
    <n v="508"/>
    <n v="512"/>
    <n v="80"/>
    <d v="2022-05-01T00:00:00"/>
    <n v="11"/>
    <n v="2"/>
    <n v="7"/>
    <s v="Y"/>
    <s v="West Virginia University School of Medicine"/>
  </r>
  <r>
    <n v="2023"/>
    <m/>
    <x v="0"/>
    <x v="0"/>
    <x v="1"/>
    <n v="2022"/>
    <s v="direct"/>
    <s v="N"/>
    <x v="1"/>
    <x v="2"/>
    <m/>
    <s v="PA"/>
    <s v="F"/>
    <s v="N"/>
    <s v="White"/>
    <m/>
    <d v="2022-07-11T00:00:00"/>
    <s v="Y"/>
    <s v="Biology"/>
    <s v="EEB"/>
    <x v="3"/>
    <s v="GR"/>
    <s v="N"/>
    <m/>
    <s v="N"/>
    <n v="3.51"/>
    <n v="3.94"/>
    <n v="3.67"/>
    <m/>
    <m/>
    <m/>
    <n v="3.76"/>
    <n v="4"/>
    <n v="3.79"/>
    <x v="30"/>
    <m/>
    <m/>
    <m/>
    <m/>
    <m/>
    <m/>
    <m/>
    <m/>
    <m/>
    <m/>
    <m/>
    <m/>
    <m/>
    <m/>
    <m/>
    <m/>
    <m/>
    <m/>
    <n v="127"/>
    <n v="126"/>
    <n v="128"/>
    <n v="76"/>
    <x v="2"/>
    <n v="123"/>
    <n v="125"/>
    <n v="48"/>
    <n v="129"/>
    <n v="128"/>
    <n v="130"/>
    <n v="90"/>
    <n v="127"/>
    <n v="126"/>
    <n v="128"/>
    <n v="70"/>
    <n v="507"/>
    <n v="505"/>
    <n v="509"/>
    <n v="71"/>
    <d v="2022-05-01T00:00:00"/>
    <n v="11"/>
    <n v="1"/>
    <n v="7"/>
    <s v="Y"/>
    <s v="Sidney Kimmel Medical College at Thomas Jefferson University"/>
  </r>
  <r>
    <n v="2023"/>
    <s v="23 EEB, ACES"/>
    <x v="0"/>
    <x v="2"/>
    <x v="1"/>
    <n v="2023"/>
    <s v="direct"/>
    <s v="N"/>
    <x v="1"/>
    <x v="6"/>
    <m/>
    <s v="IN"/>
    <s v="M"/>
    <s v="N"/>
    <s v="White"/>
    <m/>
    <d v="2023-01-06T00:00:00"/>
    <s v="Y"/>
    <s v="Biology"/>
    <s v="EEB"/>
    <x v="3"/>
    <m/>
    <s v="N"/>
    <m/>
    <s v="N"/>
    <n v="3.7"/>
    <n v="4"/>
    <n v="3.8"/>
    <m/>
    <m/>
    <m/>
    <m/>
    <m/>
    <m/>
    <x v="31"/>
    <m/>
    <m/>
    <m/>
    <m/>
    <m/>
    <m/>
    <m/>
    <m/>
    <m/>
    <m/>
    <m/>
    <m/>
    <m/>
    <m/>
    <m/>
    <m/>
    <m/>
    <m/>
    <m/>
    <n v="128"/>
    <n v="130"/>
    <n v="92"/>
    <x v="10"/>
    <n v="127"/>
    <n v="129"/>
    <n v="90"/>
    <m/>
    <n v="125"/>
    <n v="127"/>
    <n v="62"/>
    <m/>
    <n v="128"/>
    <n v="130"/>
    <n v="88"/>
    <m/>
    <n v="510"/>
    <n v="514"/>
    <m/>
    <d v="2022-05-01T00:00:00"/>
    <n v="1"/>
    <n v="1"/>
    <n v="0"/>
    <s v="Y"/>
    <s v="Rutgers Robert Wood Johnson Medical School"/>
  </r>
  <r>
    <n v="2023"/>
    <s v="UG at Dartmouth"/>
    <x v="1"/>
    <x v="3"/>
    <x v="2"/>
    <m/>
    <m/>
    <m/>
    <x v="5"/>
    <x v="6"/>
    <m/>
    <s v="NJ"/>
    <s v="F"/>
    <s v="N"/>
    <s v="Asian~Indian"/>
    <m/>
    <d v="2022-07-08T00:00:00"/>
    <s v="Y"/>
    <s v="Premedicine"/>
    <m/>
    <x v="5"/>
    <m/>
    <s v="N"/>
    <m/>
    <s v="N"/>
    <n v="3.31"/>
    <n v="3.73"/>
    <n v="3.41"/>
    <m/>
    <m/>
    <m/>
    <m/>
    <m/>
    <m/>
    <x v="32"/>
    <m/>
    <m/>
    <m/>
    <m/>
    <m/>
    <m/>
    <m/>
    <m/>
    <m/>
    <m/>
    <m/>
    <m/>
    <m/>
    <m/>
    <m/>
    <m/>
    <m/>
    <m/>
    <n v="124"/>
    <n v="123"/>
    <n v="125"/>
    <n v="43"/>
    <x v="6"/>
    <n v="124"/>
    <n v="126"/>
    <n v="60"/>
    <n v="125"/>
    <n v="124"/>
    <n v="126"/>
    <n v="51"/>
    <n v="125"/>
    <n v="124"/>
    <n v="126"/>
    <n v="47"/>
    <n v="499"/>
    <n v="497"/>
    <n v="501"/>
    <n v="44"/>
    <d v="2022-05-01T00:00:00"/>
    <n v="50"/>
    <n v="0"/>
    <n v="40"/>
    <s v="N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36E36A-F123-473F-A0D2-2E2DAAC8DBF1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3:B6" firstHeaderRow="1" firstDataRow="1" firstDataCol="1"/>
  <pivotFields count="59"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3">
    <i>
      <x/>
    </i>
    <i>
      <x v="1"/>
    </i>
    <i t="grand">
      <x/>
    </i>
  </rowItems>
  <colItems count="1">
    <i/>
  </colItems>
  <dataFields count="1">
    <dataField name="Count of Applicant Status" fld="6" subtotal="count" showDataAs="percentOfTotal" baseField="0" baseItem="0" numFmtId="10"/>
  </dataFields>
  <chartFormats count="3"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1B01D6-1FB3-46CC-9CD7-F5632549F041}" name="PivotTable3" cacheId="2" dataOnRows="1" applyNumberFormats="0" applyBorderFormats="0" applyFontFormats="0" applyPatternFormats="0" applyAlignmentFormats="0" applyWidthHeightFormats="1" dataCaption="Data" updatedVersion="6" showItems="0" showMultipleLabel="0" showMemberPropertyTips="0" useAutoFormatting="1" itemPrintTitles="1" showDropZones="0" indent="0" compact="0" compactData="0" gridDropZones="1" chartFormat="8">
  <location ref="A4:G6" firstHeaderRow="1" firstDataRow="2" firstDataCol="1" rowPageCount="2" colPageCount="1"/>
  <pivotFields count="81">
    <pivotField dataField="1" compact="0" numFmtId="1" outline="0" showAll="0" includeNewItemsInFilter="1"/>
    <pivotField compact="0" outline="0" showAll="0" includeNewItemsInFilter="1"/>
    <pivotField axis="axisPage" compact="0" outline="0" showAll="0" includeNewItemsInFilter="1">
      <items count="3">
        <item x="1"/>
        <item x="0"/>
        <item t="default"/>
      </items>
    </pivotField>
    <pivotField compact="0" outline="0" showAll="0" includeNewItemsInFilter="1"/>
    <pivotField axis="axisPage" compact="0" outline="0" showAll="0" includeNewItemsInFilter="1">
      <items count="5">
        <item x="0"/>
        <item x="1"/>
        <item m="1" x="3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Col" compact="0" outline="0" showAll="0" includeNewItemsInFilter="1" sortType="ascending">
      <items count="7">
        <item x="4"/>
        <item x="3"/>
        <item x="0"/>
        <item x="2"/>
        <item x="1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 defaultSubtotal="0"/>
    <pivotField compact="0" outline="0" showAll="0" includeNewItemsInFilter="1" defaultSubtotal="0"/>
  </pivotFields>
  <rowItems count="1">
    <i/>
  </rowItems>
  <colFields count="1">
    <field x="20"/>
  </colFields>
  <colItems count="6">
    <i>
      <x v="3"/>
    </i>
    <i>
      <x/>
    </i>
    <i>
      <x v="1"/>
    </i>
    <i>
      <x v="4"/>
    </i>
    <i>
      <x v="2"/>
    </i>
    <i t="grand">
      <x/>
    </i>
  </colItems>
  <pageFields count="2">
    <pageField fld="4" item="1" hier="-1"/>
    <pageField fld="2" item="1" hier="-1"/>
  </pageFields>
  <dataFields count="1">
    <dataField name="Count of Application Year" fld="0" subtotal="count" baseField="20" baseItem="0"/>
  </dataFields>
  <chartFormats count="1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0" count="1" selected="0">
            <x v="4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0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0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0" count="1" selected="0">
            <x v="2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0" count="1" selected="0">
            <x v="3"/>
          </reference>
        </references>
      </pivotArea>
    </chartFormat>
    <chartFormat chart="3" format="6" series="1">
      <pivotArea type="data" outline="0" fieldPosition="0">
        <references count="2">
          <reference field="4294967294" count="1" selected="0">
            <x v="0"/>
          </reference>
          <reference field="20" count="1" selected="0">
            <x v="0"/>
          </reference>
        </references>
      </pivotArea>
    </chartFormat>
    <chartFormat chart="3" format="7" series="1">
      <pivotArea type="data" outline="0" fieldPosition="0">
        <references count="2">
          <reference field="4294967294" count="1" selected="0">
            <x v="0"/>
          </reference>
          <reference field="20" count="1" selected="0">
            <x v="1"/>
          </reference>
        </references>
      </pivotArea>
    </chartFormat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20" count="1" selected="0">
            <x v="2"/>
          </reference>
        </references>
      </pivotArea>
    </chartFormat>
    <chartFormat chart="3" format="9" series="1">
      <pivotArea type="data" outline="0" fieldPosition="0">
        <references count="2">
          <reference field="4294967294" count="1" selected="0">
            <x v="0"/>
          </reference>
          <reference field="20" count="1" selected="0">
            <x v="3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20" count="1" selected="0">
            <x v="4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D6FE33-2E19-466F-A881-98E5DDD979B3}" name="PivotTable3" cacheId="2" dataOnRows="1" applyNumberFormats="0" applyBorderFormats="0" applyFontFormats="0" applyPatternFormats="0" applyAlignmentFormats="0" applyWidthHeightFormats="1" dataCaption="Data" updatedVersion="6" showItems="0" showMultipleLabel="0" showMemberPropertyTips="0" useAutoFormatting="1" itemPrintTitles="1" showDropZones="0" indent="0" compact="0" compactData="0" gridDropZones="1" chartFormat="8">
  <location ref="A4:G6" firstHeaderRow="1" firstDataRow="2" firstDataCol="1" rowPageCount="2" colPageCount="1"/>
  <pivotFields count="81">
    <pivotField dataField="1" compact="0" numFmtId="1" outline="0" showAll="0" includeNewItemsInFilter="1"/>
    <pivotField compact="0" outline="0" showAll="0" includeNewItemsInFilter="1"/>
    <pivotField axis="axisPage" compact="0" outline="0" showAll="0" includeNewItemsInFilter="1">
      <items count="3">
        <item x="1"/>
        <item x="0"/>
        <item t="default"/>
      </items>
    </pivotField>
    <pivotField compact="0" outline="0" showAll="0" includeNewItemsInFilter="1"/>
    <pivotField axis="axisPage" compact="0" outline="0" showAll="0" includeNewItemsInFilter="1">
      <items count="5">
        <item x="0"/>
        <item x="1"/>
        <item m="1" x="3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Col" compact="0" outline="0" showAll="0" includeNewItemsInFilter="1">
      <items count="7">
        <item x="4"/>
        <item x="2"/>
        <item x="0"/>
        <item x="3"/>
        <item x="1"/>
        <item x="5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 defaultSubtotal="0"/>
    <pivotField compact="0" outline="0" showAll="0" includeNewItemsInFilter="1" defaultSubtotal="0"/>
  </pivotFields>
  <rowItems count="1">
    <i/>
  </rowItems>
  <colFields count="1">
    <field x="20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4" item="1" hier="-1"/>
    <pageField fld="2" item="1" hier="-1"/>
  </pageFields>
  <dataFields count="1">
    <dataField name="Count of Application Year" fld="0" subtotal="count" baseField="2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0" count="1" selected="0">
            <x v="4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0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0" count="1" selected="0">
            <x v="2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0" count="1" selected="0">
            <x v="1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GPA MCAT Matrix" cacheId="2" applyNumberFormats="0" applyBorderFormats="0" applyFontFormats="0" applyPatternFormats="0" applyAlignmentFormats="0" applyWidthHeightFormats="0" dataCaption="" updatedVersion="6" compact="0" compactData="0">
  <location ref="A3:H20" firstHeaderRow="1" firstDataRow="2" firstDataCol="2" rowPageCount="1" colPageCount="1"/>
  <pivotFields count="81">
    <pivotField name="Application Year" dataField="1" compact="0" numFmtId="1" outline="0" multipleItemSelectionAllowed="1" showAll="0"/>
    <pivotField name="No CL notes" compact="0" outline="0" multipleItemSelectionAllowed="1" showAll="0"/>
    <pivotField name="Include in data?" axis="axisPage" compact="0" outline="0" multipleItemSelectionAllowed="1" showAll="0">
      <items count="3">
        <item x="0"/>
        <item h="1" x="1"/>
        <item t="default"/>
      </items>
    </pivotField>
    <pivotField name="Path" compact="0" outline="0" multipleItemSelectionAllowed="1" showAll="0"/>
    <pivotField name="accept?" axis="axisRow" compact="0" outline="0" multipleItemSelectionAllowed="1" showAll="0" sortType="ascending">
      <items count="5">
        <item x="0"/>
        <item x="2"/>
        <item x="1"/>
        <item m="1" x="3"/>
        <item t="default"/>
      </items>
    </pivotField>
    <pivotField name="Class Year" compact="0" numFmtId="1" outline="0" multipleItemSelectionAllowed="1" showAll="0"/>
    <pivotField name="Time to application" compact="0" outline="0" multipleItemSelectionAllowed="1" showAll="0"/>
    <pivotField name="URM+ DIS + FAP" compact="0" outline="0" multipleItemSelectionAllowed="1" showAll="0"/>
    <pivotField name="BCPM range" axis="axisCol" compact="0" outline="0" multipleItemSelectionAllowed="1" showAll="0" sortType="ascending">
      <items count="7">
        <item x="0"/>
        <item x="3"/>
        <item x="4"/>
        <item x="1"/>
        <item x="2"/>
        <item x="5"/>
        <item t="default"/>
      </items>
    </pivotField>
    <pivotField name="MCAT range" axis="axisRow" compact="0" outline="0" multipleItemSelectionAllowed="1" showAll="0" sortType="descending">
      <items count="8">
        <item h="1" x="6"/>
        <item x="5"/>
        <item x="4"/>
        <item x="1"/>
        <item x="3"/>
        <item x="2"/>
        <item x="0"/>
        <item t="default"/>
      </items>
    </pivotField>
    <pivotField name="FAP Award" compact="0" outline="0" multipleItemSelectionAllowed="1" showAll="0"/>
    <pivotField name="State" compact="0" outline="0" multipleItemSelectionAllowed="1" showAll="0"/>
    <pivotField name="Gender" compact="0" outline="0" multipleItemSelectionAllowed="1" showAll="0"/>
    <pivotField name="Disadvantaged?" compact="0" outline="0" multipleItemSelectionAllowed="1" showAll="0"/>
    <pivotField name="Race" compact="0" outline="0" multipleItemSelectionAllowed="1" showAll="0"/>
    <pivotField name="Ethnicity" compact="0" outline="0" multipleItemSelectionAllowed="1" showAll="0"/>
    <pivotField name="Processed Date" compact="0" numFmtId="14" outline="0" multipleItemSelectionAllowed="1" showAll="0"/>
    <pivotField name="Undergrad Degree?" compact="0" outline="0" multipleItemSelectionAllowed="1" showAll="0"/>
    <pivotField name="Undergrad Major" compact="0" outline="0" multipleItemSelectionAllowed="1" showAll="0"/>
    <pivotField name="PU Major" compact="0" outline="0" multipleItemSelectionAllowed="1" showAll="0"/>
    <pivotField name="Area of Study" compact="0" outline="0" multipleItemSelectionAllowed="1" showAll="0"/>
    <pivotField name="PB/GR?" compact="0" outline="0" multipleItemSelectionAllowed="1" showAll="0"/>
    <pivotField name="Grad Degree?" compact="0" outline="0" multipleItemSelectionAllowed="1" showAll="0"/>
    <pivotField name="Grad Major" compact="0" outline="0" multipleItemSelectionAllowed="1" showAll="0"/>
    <pivotField name="Post Bacc?" compact="0" outline="0" multipleItemSelectionAllowed="1" showAll="0"/>
    <pivotField name="CU BCPM GPA" compact="0" outline="0" multipleItemSelectionAllowed="1" showAll="0"/>
    <pivotField name="CU AO GPA" compact="0" outline="0" multipleItemSelectionAllowed="1" showAll="0"/>
    <pivotField name="CU CUM GPA" compact="0" outline="0" multipleItemSelectionAllowed="1" showAll="0"/>
    <pivotField name="PB BCPM GPA" compact="0" outline="0" multipleItemSelectionAllowed="1" showAll="0"/>
    <pivotField name="PB AO GPA" compact="0" outline="0" multipleItemSelectionAllowed="1" showAll="0"/>
    <pivotField name="PB CUM GPA" compact="0" outline="0" multipleItemSelectionAllowed="1" showAll="0"/>
    <pivotField name="GR BCPM GPA" compact="0" outline="0" multipleItemSelectionAllowed="1" showAll="0"/>
    <pivotField name="GR AO GPA" compact="0" outline="0" multipleItemSelectionAllowed="1" showAll="0"/>
    <pivotField name="GR CUM GPA" compact="0" outline="0" multipleItemSelectionAllowed="1" showAll="0"/>
    <pivotField name="MCAT Test Date" compact="0" numFmtId="14" outline="0" multipleItemSelectionAllowed="1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Verbal Reasoning" compact="0" outline="0" multipleItemSelectionAllowed="1" showAll="0"/>
    <pivotField name="VR CB Lower" compact="0" outline="0" multipleItemSelectionAllowed="1" showAll="0"/>
    <pivotField name="VR CB Upper" compact="0" outline="0" multipleItemSelectionAllowed="1" showAll="0"/>
    <pivotField name="VR %ile Rank" compact="0" outline="0" multipleItemSelectionAllowed="1" showAll="0"/>
    <pivotField name="Physical Sciences" compact="0" outline="0" multipleItemSelectionAllowed="1" showAll="0"/>
    <pivotField name="PS CB Lower" compact="0" outline="0" multipleItemSelectionAllowed="1" showAll="0"/>
    <pivotField name="PS CB Upper" compact="0" outline="0" multipleItemSelectionAllowed="1" showAll="0"/>
    <pivotField name="PS %ile Rank" compact="0" outline="0" multipleItemSelectionAllowed="1" showAll="0"/>
    <pivotField name="Writing Sample" compact="0" outline="0" multipleItemSelectionAllowed="1" showAll="0"/>
    <pivotField name="WS %ile Rank" compact="0" outline="0" multipleItemSelectionAllowed="1" showAll="0"/>
    <pivotField name="Biological Sciences" compact="0" outline="0" multipleItemSelectionAllowed="1" showAll="0"/>
    <pivotField name="BS CB Lower" compact="0" outline="0" multipleItemSelectionAllowed="1" showAll="0"/>
    <pivotField name="BS CB Upper" compact="0" outline="0" multipleItemSelectionAllowed="1" showAll="0"/>
    <pivotField name="BS %ile Rank" compact="0" outline="0" multipleItemSelectionAllowed="1" showAll="0"/>
    <pivotField name="Total Score" compact="0" outline="0" multipleItemSelectionAllowed="1" showAll="0"/>
    <pivotField name="Total CB Lower" compact="0" outline="0" multipleItemSelectionAllowed="1" showAll="0"/>
    <pivotField name="Total CB Upper" compact="0" outline="0" multipleItemSelectionAllowed="1" showAll="0"/>
    <pivotField name="Total %ile Rank" compact="0" outline="0" multipleItemSelectionAllowed="1" showAll="0"/>
    <pivotField name="CPBS" compact="0" outline="0" multipleItemSelectionAllowed="1" showAll="0"/>
    <pivotField name="CPBS CB Lower" compact="0" outline="0" multipleItemSelectionAllowed="1" showAll="0"/>
    <pivotField name="CPBS CB Upper" compact="0" outline="0" multipleItemSelectionAllowed="1" showAll="0"/>
    <pivotField name="CPBS %ile Rank" compact="0" outline="0" multipleItemSelectionAllowed="1" showAll="0"/>
    <pivotField name="CARS" compact="0" outline="0" multipleItemSelectionAllowed="1" showAll="0"/>
    <pivotField name="CARS CB Lower" compact="0" outline="0" multipleItemSelectionAllowed="1" showAll="0"/>
    <pivotField name="CARS CB Upper" compact="0" outline="0" multipleItemSelectionAllowed="1" showAll="0"/>
    <pivotField name="CARS %ile Rank" compact="0" outline="0" multipleItemSelectionAllowed="1" showAll="0"/>
    <pivotField name="BBFL" compact="0" outline="0" multipleItemSelectionAllowed="1" showAll="0"/>
    <pivotField name="BBFL CB Lower" compact="0" outline="0" multipleItemSelectionAllowed="1" showAll="0"/>
    <pivotField name="BBFL CB Upper" compact="0" outline="0" multipleItemSelectionAllowed="1" showAll="0"/>
    <pivotField name="BBFL %ile Rank" compact="0" outline="0" multipleItemSelectionAllowed="1" showAll="0"/>
    <pivotField name="PSBB" compact="0" outline="0" multipleItemSelectionAllowed="1" showAll="0"/>
    <pivotField name="PSBB CB Lower" compact="0" outline="0" multipleItemSelectionAllowed="1" showAll="0"/>
    <pivotField name="PSBB CB Upper" compact="0" outline="0" multipleItemSelectionAllowed="1" showAll="0"/>
    <pivotField name="PSBB %ile Rank" compact="0" outline="0" multipleItemSelectionAllowed="1" showAll="0"/>
    <pivotField name="total score2" compact="0" outline="0" multipleItemSelectionAllowed="1" showAll="0"/>
    <pivotField name="total cb lower2" compact="0" outline="0" multipleItemSelectionAllowed="1" showAll="0"/>
    <pivotField name="total cb upper2" compact="0" outline="0" multipleItemSelectionAllowed="1" showAll="0"/>
    <pivotField name="total %ile rank2" compact="0" outline="0" multipleItemSelectionAllowed="1" showAll="0"/>
    <pivotField name="Percentile Rank Effective Date" compact="0" numFmtId="14" outline="0" multipleItemSelectionAllowed="1" showAll="0"/>
    <pivotField name="Applications Count" compact="0" outline="0" multipleItemSelectionAllowed="1" showAll="0"/>
    <pivotField name="Accepted Count" compact="0" outline="0" multipleItemSelectionAllowed="1" showAll="0"/>
    <pivotField name="Rejected Count" compact="0" outline="0" multipleItemSelectionAllowed="1" showAll="0"/>
    <pivotField name="Matriculated?" compact="0" outline="0" multipleItemSelectionAllowed="1" showAll="0"/>
    <pivotField name="Matriculated School" compact="0" outline="0" multipleItemSelectionAllowed="1" showAll="0"/>
    <pivotField compact="0" outline="0" showAll="0" includeNewItemsInFilter="1">
      <items count="7">
        <item x="0"/>
        <item x="1"/>
        <item x="2"/>
        <item x="3"/>
        <item x="4"/>
        <item x="5"/>
        <item t="default"/>
      </items>
    </pivotField>
    <pivotField compact="0" outline="0" showAll="0" includeNewItemsInFilter="1">
      <items count="6">
        <item x="0"/>
        <item x="1"/>
        <item x="2"/>
        <item x="3"/>
        <item x="4"/>
        <item t="default"/>
      </items>
    </pivotField>
  </pivotFields>
  <rowFields count="2">
    <field x="9"/>
    <field x="4"/>
  </rowFields>
  <rowItems count="16">
    <i>
      <x v="1"/>
      <x v="2"/>
    </i>
    <i t="default">
      <x v="1"/>
    </i>
    <i>
      <x v="2"/>
      <x v="2"/>
    </i>
    <i t="default">
      <x v="2"/>
    </i>
    <i>
      <x v="3"/>
      <x/>
    </i>
    <i r="1">
      <x v="2"/>
    </i>
    <i t="default">
      <x v="3"/>
    </i>
    <i>
      <x v="4"/>
      <x/>
    </i>
    <i r="1">
      <x v="2"/>
    </i>
    <i t="default">
      <x v="4"/>
    </i>
    <i>
      <x v="5"/>
      <x/>
    </i>
    <i r="1">
      <x v="2"/>
    </i>
    <i t="default">
      <x v="5"/>
    </i>
    <i>
      <x v="6"/>
      <x/>
    </i>
    <i t="default">
      <x v="6"/>
    </i>
    <i t="grand">
      <x/>
    </i>
  </rowItems>
  <colFields count="1">
    <field x="8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2" hier="0"/>
  </pageFields>
  <dataFields count="1">
    <dataField name="Count" fld="0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91E2E8-322B-46C8-9CE2-26AD58B68E32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3:F6" firstHeaderRow="1" firstDataRow="1" firstDataCol="1"/>
  <pivotFields count="59"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3">
    <i>
      <x/>
    </i>
    <i>
      <x v="1"/>
    </i>
    <i t="grand">
      <x/>
    </i>
  </rowItems>
  <colItems count="1">
    <i/>
  </colItems>
  <dataFields count="1">
    <dataField name="Count of Intent to Apply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71B58C-ED88-443B-9633-7BAE92A87F23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I3:L10" firstHeaderRow="1" firstDataRow="2" firstDataCol="1"/>
  <pivotFields count="5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6">
        <item sd="0" x="3"/>
        <item sd="0" x="0"/>
        <item sd="0" x="4"/>
        <item sd="0" x="1"/>
        <item sd="0" x="2"/>
        <item t="default" sd="0"/>
      </items>
    </pivotField>
    <pivotField axis="axisRow" showAll="0">
      <items count="14">
        <item x="2"/>
        <item x="7"/>
        <item x="0"/>
        <item x="1"/>
        <item x="12"/>
        <item x="10"/>
        <item x="6"/>
        <item x="4"/>
        <item x="11"/>
        <item x="8"/>
        <item x="5"/>
        <item x="9"/>
        <item x="3"/>
        <item t="default"/>
      </items>
    </pivotField>
    <pivotField axis="axisRow" showAll="0">
      <items count="13">
        <item x="7"/>
        <item x="6"/>
        <item x="0"/>
        <item x="11"/>
        <item x="3"/>
        <item x="10"/>
        <item x="8"/>
        <item x="4"/>
        <item x="1"/>
        <item x="9"/>
        <item x="5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 sortType="descending">
      <items count="3">
        <item x="0"/>
        <item x="1"/>
        <item t="default"/>
      </items>
    </pivotField>
    <pivotField showAll="0"/>
  </pivotFields>
  <rowFields count="3">
    <field x="12"/>
    <field x="13"/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57"/>
  </colFields>
  <colItems count="3">
    <i>
      <x/>
    </i>
    <i>
      <x v="1"/>
    </i>
    <i t="grand">
      <x/>
    </i>
  </colItems>
  <dataFields count="1">
    <dataField name="Count of College" fld="12" subtotal="count" baseField="0" baseItem="0"/>
  </dataFields>
  <chartFormats count="2"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57" count="1" selected="0">
            <x v="0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57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9936E1-E8AA-4200-9EEC-67CE05BC6223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6:D46" firstHeaderRow="1" firstDataRow="2" firstDataCol="1"/>
  <pivotFields count="5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axis="axisRow" dataField="1" showAll="0" sortType="descending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axis="axisCol" showAll="0" sortType="descending">
      <items count="3">
        <item x="0"/>
        <item x="1"/>
        <item t="default"/>
      </items>
    </pivotField>
    <pivotField showAll="0"/>
    <pivotField showAll="0"/>
  </pivotFields>
  <rowFields count="1">
    <field x="5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56"/>
  </colFields>
  <colItems count="3">
    <i>
      <x/>
    </i>
    <i>
      <x v="1"/>
    </i>
    <i t="grand">
      <x/>
    </i>
  </colItems>
  <dataFields count="1">
    <dataField name="Count of MCAT Band" fld="5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6240FF-C763-4663-BE94-B858CC7E4C68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8:D58" firstHeaderRow="1" firstDataRow="2" firstDataCol="1"/>
  <pivotFields count="5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9">
        <item x="0"/>
        <item x="2"/>
        <item x="1"/>
        <item x="3"/>
        <item x="5"/>
        <item x="6"/>
        <item x="4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>
      <items count="9"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axis="axisCol" showAll="0" sortType="descending">
      <items count="3">
        <item x="0"/>
        <item x="1"/>
        <item t="default"/>
      </items>
    </pivotField>
    <pivotField showAll="0"/>
    <pivotField showAll="0"/>
  </pivotFields>
  <rowFields count="1">
    <field x="36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56"/>
  </colFields>
  <colItems count="3">
    <i>
      <x/>
    </i>
    <i>
      <x v="1"/>
    </i>
    <i t="grand">
      <x/>
    </i>
  </colItems>
  <dataFields count="1">
    <dataField name="Count of Science GPA Band" fld="3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932E25-A1CB-4D42-BC38-F8EB95BF89F3}" name="PivotTable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60:D68" firstHeaderRow="1" firstDataRow="2" firstDataCol="1"/>
  <pivotFields count="5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 sortType="descending">
      <items count="9">
        <item x="0"/>
        <item x="2"/>
        <item x="1"/>
        <item x="3"/>
        <item x="5"/>
        <item x="6"/>
        <item x="4"/>
        <item x="7"/>
        <item t="default"/>
      </items>
    </pivotField>
    <pivotField showAll="0"/>
    <pivotField showAll="0"/>
    <pivotField axis="axisRow" dataField="1" showAll="0">
      <items count="7">
        <item x="4"/>
        <item x="5"/>
        <item x="1"/>
        <item x="3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>
      <items count="9"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axis="axisCol" showAll="0" sortType="descending">
      <items count="3">
        <item x="0"/>
        <item x="1"/>
        <item t="default"/>
      </items>
    </pivotField>
    <pivotField showAll="0"/>
    <pivotField showAll="0"/>
  </pivotFields>
  <rowFields count="1">
    <field x="39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6"/>
  </colFields>
  <colItems count="3">
    <i>
      <x/>
    </i>
    <i>
      <x v="1"/>
    </i>
    <i t="grand">
      <x/>
    </i>
  </colItems>
  <dataFields count="1">
    <dataField name="Count of Cumulative GPA Band" fld="3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Matric by major" cacheId="1" applyNumberFormats="0" applyBorderFormats="0" applyFontFormats="0" applyPatternFormats="0" applyAlignmentFormats="0" applyWidthHeightFormats="0" dataCaption="" updatedVersion="6" compact="0" compactData="0">
  <location ref="A3:G17" firstHeaderRow="1" firstDataRow="3" firstDataCol="1"/>
  <pivotFields count="70">
    <pivotField name="Student #" compact="0" outline="0" multipleItemSelectionAllowed="1" showAll="0"/>
    <pivotField name="PSU ID (RNG)" compact="0" outline="0" multipleItemSelectionAllowed="1" showAll="0"/>
    <pivotField name="Primary Major" axis="axisRow" compact="0" outline="0" multipleItemSelectionAllowed="1" showAll="0" sortType="ascending">
      <items count="12">
        <item x="3"/>
        <item x="8"/>
        <item x="2"/>
        <item x="1"/>
        <item x="6"/>
        <item x="5"/>
        <item x="4"/>
        <item x="10"/>
        <item x="7"/>
        <item x="0"/>
        <item x="9"/>
        <item t="default"/>
      </items>
    </pivotField>
    <pivotField name="Second Major" compact="0" outline="0" multipleItemSelectionAllowed="1" showAll="0"/>
    <pivotField name="Minor" compact="0" outline="0" multipleItemSelectionAllowed="1" showAll="0"/>
    <pivotField name="Graduation Date" compact="0" numFmtId="164" outline="0" multipleItemSelectionAllowed="1" showAll="0"/>
    <pivotField name="Gap Years" compact="0" outline="0" multipleItemSelectionAllowed="1" showAll="0"/>
    <pivotField name="Race" compact="0" outline="0" multipleItemSelectionAllowed="1" showAll="0"/>
    <pivotField name="Ethnicity" compact="0" outline="0" multipleItemSelectionAllowed="1" showAll="0"/>
    <pivotField name="AMCAS Status" compact="0" outline="0" multipleItemSelectionAllowed="1" showAll="0"/>
    <pivotField name="Processed Date" compact="0" numFmtId="14" outline="0" multipleItemSelectionAllowed="1" showAll="0"/>
    <pivotField name="Undergrad Degree?" compact="0" outline="0" multipleItemSelectionAllowed="1" showAll="0"/>
    <pivotField name="Undergrad Major" compact="0" outline="0" multipleItemSelectionAllowed="1" showAll="0"/>
    <pivotField name="Grad Degree?" compact="0" outline="0" multipleItemSelectionAllowed="1" showAll="0"/>
    <pivotField name="Grad Major" compact="0" outline="0" multipleItemSelectionAllowed="1" showAll="0"/>
    <pivotField name="Post Bacc?" compact="0" outline="0" multipleItemSelectionAllowed="1" showAll="0"/>
    <pivotField name="CU BCPM GPA" compact="0" outline="0" multipleItemSelectionAllowed="1" showAll="0"/>
    <pivotField name="CU AO GPA" compact="0" outline="0" multipleItemSelectionAllowed="1" showAll="0"/>
    <pivotField name="CU CUM GPA" compact="0" outline="0" multipleItemSelectionAllowed="1" showAll="0"/>
    <pivotField name="PB BCPM GPA" compact="0" outline="0" multipleItemSelectionAllowed="1" showAll="0"/>
    <pivotField name="PB AO GPA" compact="0" outline="0" multipleItemSelectionAllowed="1" showAll="0"/>
    <pivotField name="PB CUM GPA" compact="0" outline="0" multipleItemSelectionAllowed="1" showAll="0"/>
    <pivotField name="GR BCPM GPA" compact="0" outline="0" multipleItemSelectionAllowed="1" showAll="0"/>
    <pivotField name="GR AO GPA" compact="0" outline="0" multipleItemSelectionAllowed="1" showAll="0"/>
    <pivotField name="GR CUM GPA" compact="0" outline="0" multipleItemSelectionAllowed="1" showAll="0"/>
    <pivotField name="MCAT Test Date" compact="0" numFmtId="14" outline="0" multipleItemSelectionAllowed="1" showAll="0"/>
    <pivotField name="Verbal Reasoning" compact="0" outline="0" multipleItemSelectionAllowed="1" showAll="0"/>
    <pivotField name="VR CB Lower" compact="0" outline="0" multipleItemSelectionAllowed="1" showAll="0"/>
    <pivotField name="VR CB Upper" compact="0" outline="0" multipleItemSelectionAllowed="1" showAll="0"/>
    <pivotField name="VR %ile Rank" compact="0" outline="0" multipleItemSelectionAllowed="1" showAll="0"/>
    <pivotField name="Physical Sciences" compact="0" outline="0" multipleItemSelectionAllowed="1" showAll="0"/>
    <pivotField name="PS CB Lower" compact="0" outline="0" multipleItemSelectionAllowed="1" showAll="0"/>
    <pivotField name="PS CB Upper" compact="0" outline="0" multipleItemSelectionAllowed="1" showAll="0"/>
    <pivotField name="PS %ile Rank" compact="0" outline="0" multipleItemSelectionAllowed="1" showAll="0"/>
    <pivotField name="Writing Sample" compact="0" outline="0" multipleItemSelectionAllowed="1" showAll="0"/>
    <pivotField name="WS %ile Rank" compact="0" outline="0" multipleItemSelectionAllowed="1" showAll="0"/>
    <pivotField name="Biological Sciences" compact="0" outline="0" multipleItemSelectionAllowed="1" showAll="0"/>
    <pivotField name="BS CB Lower" compact="0" outline="0" multipleItemSelectionAllowed="1" showAll="0"/>
    <pivotField name="BS CB Upper" compact="0" outline="0" multipleItemSelectionAllowed="1" showAll="0"/>
    <pivotField name="BS %ile Rank" compact="0" outline="0" multipleItemSelectionAllowed="1" showAll="0"/>
    <pivotField name="Total Score" compact="0" outline="0" multipleItemSelectionAllowed="1" showAll="0"/>
    <pivotField name="Total CB Lower" compact="0" outline="0" multipleItemSelectionAllowed="1" showAll="0"/>
    <pivotField name="Total CB Upper" compact="0" outline="0" multipleItemSelectionAllowed="1" showAll="0"/>
    <pivotField name="Total %ile Rank" compact="0" outline="0" multipleItemSelectionAllowed="1" showAll="0"/>
    <pivotField name="CPBS" compact="0" outline="0" multipleItemSelectionAllowed="1" showAll="0"/>
    <pivotField name="CPBS CB Lower" compact="0" outline="0" multipleItemSelectionAllowed="1" showAll="0"/>
    <pivotField name="CPBS CB Upper" compact="0" outline="0" multipleItemSelectionAllowed="1" showAll="0"/>
    <pivotField name="CPBS %ile Rank" compact="0" outline="0" multipleItemSelectionAllowed="1" showAll="0"/>
    <pivotField name="CARS" compact="0" outline="0" multipleItemSelectionAllowed="1" showAll="0"/>
    <pivotField name="CARS CB Lower" compact="0" outline="0" multipleItemSelectionAllowed="1" showAll="0"/>
    <pivotField name="CARS CB Upper" compact="0" outline="0" multipleItemSelectionAllowed="1" showAll="0"/>
    <pivotField name="CARS %ile Rank" compact="0" outline="0" multipleItemSelectionAllowed="1" showAll="0"/>
    <pivotField name="BBFL" compact="0" outline="0" multipleItemSelectionAllowed="1" showAll="0"/>
    <pivotField name="BBFL CB Lower" compact="0" outline="0" multipleItemSelectionAllowed="1" showAll="0"/>
    <pivotField name="BBFL CB Upper" compact="0" outline="0" multipleItemSelectionAllowed="1" showAll="0"/>
    <pivotField name="BBFL %ile Rank" compact="0" outline="0" multipleItemSelectionAllowed="1" showAll="0"/>
    <pivotField name="PSBB" compact="0" outline="0" multipleItemSelectionAllowed="1" showAll="0"/>
    <pivotField name="PSBB CB Lower" compact="0" outline="0" multipleItemSelectionAllowed="1" showAll="0"/>
    <pivotField name="PSBB CB Upper" compact="0" outline="0" multipleItemSelectionAllowed="1" showAll="0"/>
    <pivotField name="PSBB %ile Rank" compact="0" outline="0" multipleItemSelectionAllowed="1" showAll="0"/>
    <pivotField name="total score2" dataField="1" compact="0" outline="0" multipleItemSelectionAllowed="1" showAll="0"/>
    <pivotField name="total cb lower2" compact="0" outline="0" multipleItemSelectionAllowed="1" showAll="0"/>
    <pivotField name="total cb upper2" compact="0" outline="0" multipleItemSelectionAllowed="1" showAll="0"/>
    <pivotField name="total %ile rank2" compact="0" outline="0" multipleItemSelectionAllowed="1" showAll="0"/>
    <pivotField name="Percentile Rank Effective Date" compact="0" numFmtId="14" outline="0" multipleItemSelectionAllowed="1" showAll="0"/>
    <pivotField name="Applications Count" compact="0" outline="0" multipleItemSelectionAllowed="1" showAll="0"/>
    <pivotField name="Accepted Count" compact="0" outline="0" multipleItemSelectionAllowed="1" showAll="0"/>
    <pivotField name="Rejected Count" compact="0" outline="0" multipleItemSelectionAllowed="1" showAll="0"/>
    <pivotField name="Matriculated?" axis="axisCol" dataField="1" compact="0" outline="0" multipleItemSelectionAllowed="1" showAll="0" sortType="ascending">
      <items count="3">
        <item x="0"/>
        <item x="1"/>
        <item t="default"/>
      </items>
    </pivotField>
    <pivotField name="Matriculated School" compact="0" outline="0" multipleItemSelectionAllowed="1" showAll="0"/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2">
    <field x="68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Count" fld="68" subtotal="count" baseField="0"/>
    <dataField name="Average of Total Score2" fld="60" subtotal="average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5D54AA-792F-4DE6-AB63-46F125B696E8}" name="PivotTable1" cacheId="2" dataOnRows="1" applyNumberFormats="0" applyBorderFormats="0" applyFontFormats="0" applyPatternFormats="0" applyAlignmentFormats="0" applyWidthHeightFormats="1" dataCaption="Data" updatedVersion="6" showItems="0" showMultipleLabel="0" showMemberPropertyTips="0" useAutoFormatting="1" itemPrintTitles="1" showDropZones="0" indent="0" compact="0" compactData="0" gridDropZones="1">
  <location ref="A4:C21" firstHeaderRow="2" firstDataRow="2" firstDataCol="2" rowPageCount="2" colPageCount="1"/>
  <pivotFields count="81">
    <pivotField compact="0" numFmtId="1" outline="0" showAll="0" includeNewItemsInFilter="1"/>
    <pivotField compact="0" outline="0" showAll="0" includeNewItemsInFilter="1"/>
    <pivotField compact="0" outline="0" showAll="0" includeNewItemsInFilter="1"/>
    <pivotField axis="axisPage" compact="0" outline="0" multipleItemSelectionAllowed="1" showAll="0" includeNewItemsInFilter="1">
      <items count="5">
        <item x="0"/>
        <item h="1" x="2"/>
        <item h="1" x="3"/>
        <item x="1"/>
        <item t="default"/>
      </items>
    </pivotField>
    <pivotField axis="axisPage" compact="0" outline="0" showAll="0" includeNewItemsInFilter="1">
      <items count="5">
        <item x="0"/>
        <item x="1"/>
        <item m="1" x="3"/>
        <item x="2"/>
        <item t="default"/>
      </items>
    </pivotField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>
      <items count="7">
        <item x="0"/>
        <item x="1"/>
        <item x="2"/>
        <item x="3"/>
        <item sd="0" x="4"/>
        <item sd="0" x="5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sd="0" x="4"/>
        <item t="default"/>
      </items>
    </pivotField>
  </pivotFields>
  <rowFields count="2">
    <field x="80"/>
    <field x="34"/>
  </rowFields>
  <rowItems count="16">
    <i>
      <x v="1"/>
      <x v="8"/>
    </i>
    <i r="1">
      <x v="9"/>
    </i>
    <i t="default">
      <x v="1"/>
    </i>
    <i>
      <x v="2"/>
      <x v="1"/>
    </i>
    <i r="1">
      <x v="4"/>
    </i>
    <i r="1">
      <x v="6"/>
    </i>
    <i r="1">
      <x v="8"/>
    </i>
    <i r="1">
      <x v="9"/>
    </i>
    <i t="default">
      <x v="2"/>
    </i>
    <i>
      <x v="3"/>
      <x v="1"/>
    </i>
    <i r="1">
      <x v="4"/>
    </i>
    <i r="1">
      <x v="5"/>
    </i>
    <i r="1">
      <x v="6"/>
    </i>
    <i r="1">
      <x v="7"/>
    </i>
    <i t="default">
      <x v="3"/>
    </i>
    <i t="grand">
      <x/>
    </i>
  </rowItems>
  <colItems count="1">
    <i/>
  </colItems>
  <pageFields count="2">
    <pageField fld="4" item="1" hier="-1"/>
    <pageField fld="3" hier="-1"/>
  </pageFields>
  <dataFields count="1">
    <dataField name="Count of Class Year" fld="5" subtotal="count" baseField="8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B44991-A370-434B-812B-C7BA38360894}" name="PivotTable2" cacheId="2" dataOnRows="1" applyNumberFormats="0" applyBorderFormats="0" applyFontFormats="0" applyPatternFormats="0" applyAlignmentFormats="0" applyWidthHeightFormats="1" dataCaption="Data" updatedVersion="6" showItems="0" showMultipleLabel="0" showMemberPropertyTips="0" useAutoFormatting="1" itemPrintTitles="1" showDropZones="0" indent="0" compact="0" compactData="0" gridDropZones="1" chartFormat="5">
  <location ref="A3:D15" firstHeaderRow="1" firstDataRow="2" firstDataCol="1" rowPageCount="1" colPageCount="1"/>
  <pivotFields count="81">
    <pivotField compact="0" numFmtId="1" outline="0" showAll="0" includeNewItemsInFilter="1"/>
    <pivotField compact="0" outline="0" showAll="0" includeNewItemsInFilter="1"/>
    <pivotField axis="axisPage" compact="0" outline="0" showAll="0" includeNewItemsInFilter="1">
      <items count="3">
        <item x="1"/>
        <item x="0"/>
        <item t="default"/>
      </items>
    </pivotField>
    <pivotField compact="0" outline="0" showAll="0" includeNewItemsInFilter="1"/>
    <pivotField axis="axisCol" compact="0" outline="0" showAll="0" includeNewItemsInFilter="1">
      <items count="5">
        <item n="No" x="0"/>
        <item n="Yes" x="1"/>
        <item m="1" x="3"/>
        <item x="2"/>
        <item t="default"/>
      </items>
    </pivotField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12">
        <item x="7"/>
        <item x="0"/>
        <item x="2"/>
        <item x="6"/>
        <item x="4"/>
        <item x="3"/>
        <item x="1"/>
        <item x="5"/>
        <item x="8"/>
        <item x="9"/>
        <item h="1" x="10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 defaultSubtotal="0"/>
    <pivotField compact="0" outline="0" showAll="0" includeNewItemsInFilter="1" defaultSubtotal="0"/>
  </pivotFields>
  <rowFields count="1">
    <field x="57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4"/>
  </colFields>
  <colItems count="3">
    <i>
      <x/>
    </i>
    <i>
      <x v="1"/>
    </i>
    <i t="grand">
      <x/>
    </i>
  </colItems>
  <pageFields count="1">
    <pageField fld="2" item="1" hier="-1"/>
  </pageFields>
  <dataFields count="1">
    <dataField name="Count of Class Year" fld="5" subtotal="count" baseField="57" baseItem="0"/>
  </dataField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tabSelected="1" workbookViewId="0">
      <selection activeCell="A29" sqref="A29"/>
    </sheetView>
  </sheetViews>
  <sheetFormatPr defaultColWidth="11.25" defaultRowHeight="15" customHeight="1" x14ac:dyDescent="0.35"/>
  <cols>
    <col min="1" max="1" width="98.83203125" customWidth="1"/>
    <col min="2" max="26" width="8.5" customWidth="1"/>
  </cols>
  <sheetData>
    <row r="1" spans="1:1" ht="15.75" customHeight="1" x14ac:dyDescent="0.35">
      <c r="A1" s="1" t="s">
        <v>0</v>
      </c>
    </row>
    <row r="2" spans="1:1" ht="15.75" customHeight="1" x14ac:dyDescent="0.35">
      <c r="A2" s="2" t="s">
        <v>1</v>
      </c>
    </row>
    <row r="3" spans="1:1" ht="15.75" customHeight="1" x14ac:dyDescent="0.35">
      <c r="A3" s="2" t="s">
        <v>2</v>
      </c>
    </row>
    <row r="4" spans="1:1" ht="15.75" customHeight="1" x14ac:dyDescent="0.35">
      <c r="A4" s="2"/>
    </row>
    <row r="5" spans="1:1" ht="15.75" customHeight="1" x14ac:dyDescent="0.35">
      <c r="A5" s="3" t="s">
        <v>3</v>
      </c>
    </row>
    <row r="6" spans="1:1" ht="15.75" customHeight="1" x14ac:dyDescent="0.35">
      <c r="A6" s="2" t="s">
        <v>4</v>
      </c>
    </row>
    <row r="7" spans="1:1" ht="15.75" customHeight="1" x14ac:dyDescent="0.35">
      <c r="A7" s="2" t="s">
        <v>5</v>
      </c>
    </row>
    <row r="8" spans="1:1" ht="15.75" customHeight="1" x14ac:dyDescent="0.35">
      <c r="A8" s="2"/>
    </row>
    <row r="9" spans="1:1" ht="15.75" customHeight="1" x14ac:dyDescent="0.35">
      <c r="A9" s="4" t="s">
        <v>6</v>
      </c>
    </row>
    <row r="10" spans="1:1" ht="15.75" customHeight="1" x14ac:dyDescent="0.35">
      <c r="A10" s="2" t="s">
        <v>7</v>
      </c>
    </row>
    <row r="11" spans="1:1" ht="15.75" customHeight="1" x14ac:dyDescent="0.35">
      <c r="A11" s="2"/>
    </row>
    <row r="12" spans="1:1" ht="15.75" customHeight="1" x14ac:dyDescent="0.35">
      <c r="A12" s="5" t="s">
        <v>8</v>
      </c>
    </row>
    <row r="13" spans="1:1" ht="15.75" customHeight="1" x14ac:dyDescent="0.35">
      <c r="A13" s="2" t="s">
        <v>9</v>
      </c>
    </row>
    <row r="14" spans="1:1" ht="15.75" customHeight="1" x14ac:dyDescent="0.35">
      <c r="A14" s="2" t="s">
        <v>10</v>
      </c>
    </row>
    <row r="15" spans="1:1" ht="15.75" customHeight="1" x14ac:dyDescent="0.35">
      <c r="A15" s="2"/>
    </row>
    <row r="16" spans="1:1" ht="15.75" customHeight="1" x14ac:dyDescent="0.35">
      <c r="A16" s="4" t="s">
        <v>374</v>
      </c>
    </row>
    <row r="17" spans="1:1" ht="15.75" customHeight="1" x14ac:dyDescent="0.35">
      <c r="A17" s="2" t="s">
        <v>375</v>
      </c>
    </row>
    <row r="18" spans="1:1" ht="15.75" customHeight="1" x14ac:dyDescent="0.35">
      <c r="A18" s="2"/>
    </row>
    <row r="19" spans="1:1" ht="15.75" customHeight="1" x14ac:dyDescent="0.35">
      <c r="A19" s="2"/>
    </row>
    <row r="20" spans="1:1" ht="15.75" customHeight="1" x14ac:dyDescent="0.35">
      <c r="A20" s="2" t="s">
        <v>376</v>
      </c>
    </row>
    <row r="21" spans="1:1" ht="15.75" customHeight="1" x14ac:dyDescent="0.35">
      <c r="A21" s="2"/>
    </row>
    <row r="22" spans="1:1" ht="15.75" customHeight="1" x14ac:dyDescent="0.35">
      <c r="A22" s="2"/>
    </row>
    <row r="23" spans="1:1" ht="15.75" customHeight="1" x14ac:dyDescent="0.35">
      <c r="A23" s="2"/>
    </row>
    <row r="24" spans="1:1" ht="15.75" customHeight="1" x14ac:dyDescent="0.35">
      <c r="A24" s="2"/>
    </row>
    <row r="25" spans="1:1" ht="15.75" customHeight="1" x14ac:dyDescent="0.35">
      <c r="A25" s="2"/>
    </row>
    <row r="26" spans="1:1" ht="15.75" customHeight="1" x14ac:dyDescent="0.35">
      <c r="A26" s="2"/>
    </row>
    <row r="27" spans="1:1" ht="15.75" customHeight="1" x14ac:dyDescent="0.35">
      <c r="A27" s="2"/>
    </row>
    <row r="28" spans="1:1" ht="15.75" customHeight="1" x14ac:dyDescent="0.35">
      <c r="A28" s="2"/>
    </row>
    <row r="29" spans="1:1" ht="15.75" customHeight="1" x14ac:dyDescent="0.35">
      <c r="A29" s="2"/>
    </row>
    <row r="30" spans="1:1" ht="15.75" customHeight="1" x14ac:dyDescent="0.35">
      <c r="A30" s="2"/>
    </row>
    <row r="31" spans="1:1" ht="15.75" customHeight="1" x14ac:dyDescent="0.35">
      <c r="A31" s="2"/>
    </row>
    <row r="32" spans="1:1" ht="15.75" customHeight="1" x14ac:dyDescent="0.35">
      <c r="A32" s="2"/>
    </row>
    <row r="33" spans="1:1" ht="15.75" customHeight="1" x14ac:dyDescent="0.35">
      <c r="A33" s="2"/>
    </row>
    <row r="34" spans="1:1" ht="15.75" customHeight="1" x14ac:dyDescent="0.35">
      <c r="A34" s="2"/>
    </row>
    <row r="35" spans="1:1" ht="15.75" customHeight="1" x14ac:dyDescent="0.35">
      <c r="A35" s="2"/>
    </row>
    <row r="36" spans="1:1" ht="15.75" customHeight="1" x14ac:dyDescent="0.35">
      <c r="A36" s="2"/>
    </row>
    <row r="37" spans="1:1" ht="15.75" customHeight="1" x14ac:dyDescent="0.35">
      <c r="A37" s="2"/>
    </row>
    <row r="38" spans="1:1" ht="15.75" customHeight="1" x14ac:dyDescent="0.35">
      <c r="A38" s="2"/>
    </row>
    <row r="39" spans="1:1" ht="15.75" customHeight="1" x14ac:dyDescent="0.35">
      <c r="A39" s="2"/>
    </row>
    <row r="40" spans="1:1" ht="15.75" customHeight="1" x14ac:dyDescent="0.35">
      <c r="A40" s="2"/>
    </row>
    <row r="41" spans="1:1" ht="15.75" customHeight="1" x14ac:dyDescent="0.35">
      <c r="A41" s="2"/>
    </row>
    <row r="42" spans="1:1" ht="15.75" customHeight="1" x14ac:dyDescent="0.35">
      <c r="A42" s="2"/>
    </row>
    <row r="43" spans="1:1" ht="15.75" customHeight="1" x14ac:dyDescent="0.35">
      <c r="A43" s="2"/>
    </row>
    <row r="44" spans="1:1" ht="15.75" customHeight="1" x14ac:dyDescent="0.35">
      <c r="A44" s="2"/>
    </row>
    <row r="45" spans="1:1" ht="15.75" customHeight="1" x14ac:dyDescent="0.35">
      <c r="A45" s="2"/>
    </row>
    <row r="46" spans="1:1" ht="15.75" customHeight="1" x14ac:dyDescent="0.35">
      <c r="A46" s="2"/>
    </row>
    <row r="47" spans="1:1" ht="15.75" customHeight="1" x14ac:dyDescent="0.35">
      <c r="A47" s="2"/>
    </row>
    <row r="48" spans="1:1" ht="15.75" customHeight="1" x14ac:dyDescent="0.35">
      <c r="A48" s="2"/>
    </row>
    <row r="49" spans="1:1" ht="15.75" customHeight="1" x14ac:dyDescent="0.35">
      <c r="A49" s="2"/>
    </row>
    <row r="50" spans="1:1" ht="15.75" customHeight="1" x14ac:dyDescent="0.35">
      <c r="A50" s="2"/>
    </row>
    <row r="51" spans="1:1" ht="15.75" customHeight="1" x14ac:dyDescent="0.35">
      <c r="A51" s="2"/>
    </row>
    <row r="52" spans="1:1" ht="15.75" customHeight="1" x14ac:dyDescent="0.35">
      <c r="A52" s="2"/>
    </row>
    <row r="53" spans="1:1" ht="15.75" customHeight="1" x14ac:dyDescent="0.35">
      <c r="A53" s="2"/>
    </row>
    <row r="54" spans="1:1" ht="15.75" customHeight="1" x14ac:dyDescent="0.35">
      <c r="A54" s="2"/>
    </row>
    <row r="55" spans="1:1" ht="15.75" customHeight="1" x14ac:dyDescent="0.35">
      <c r="A55" s="2"/>
    </row>
    <row r="56" spans="1:1" ht="15.75" customHeight="1" x14ac:dyDescent="0.35">
      <c r="A56" s="2"/>
    </row>
    <row r="57" spans="1:1" ht="15.75" customHeight="1" x14ac:dyDescent="0.35">
      <c r="A57" s="2"/>
    </row>
    <row r="58" spans="1:1" ht="15.75" customHeight="1" x14ac:dyDescent="0.35">
      <c r="A58" s="2"/>
    </row>
    <row r="59" spans="1:1" ht="15.75" customHeight="1" x14ac:dyDescent="0.35">
      <c r="A59" s="2"/>
    </row>
    <row r="60" spans="1:1" ht="15.75" customHeight="1" x14ac:dyDescent="0.35">
      <c r="A60" s="2"/>
    </row>
    <row r="61" spans="1:1" ht="15.75" customHeight="1" x14ac:dyDescent="0.35">
      <c r="A61" s="2"/>
    </row>
    <row r="62" spans="1:1" ht="15.75" customHeight="1" x14ac:dyDescent="0.35">
      <c r="A62" s="2"/>
    </row>
    <row r="63" spans="1:1" ht="15.75" customHeight="1" x14ac:dyDescent="0.35">
      <c r="A63" s="2"/>
    </row>
    <row r="64" spans="1:1" ht="15.75" customHeight="1" x14ac:dyDescent="0.35">
      <c r="A64" s="2"/>
    </row>
    <row r="65" spans="1:1" ht="15.75" customHeight="1" x14ac:dyDescent="0.35">
      <c r="A65" s="2"/>
    </row>
    <row r="66" spans="1:1" ht="15.75" customHeight="1" x14ac:dyDescent="0.35">
      <c r="A66" s="2"/>
    </row>
    <row r="67" spans="1:1" ht="15.75" customHeight="1" x14ac:dyDescent="0.35">
      <c r="A67" s="2"/>
    </row>
    <row r="68" spans="1:1" ht="15.75" customHeight="1" x14ac:dyDescent="0.35">
      <c r="A68" s="2"/>
    </row>
    <row r="69" spans="1:1" ht="15.75" customHeight="1" x14ac:dyDescent="0.35">
      <c r="A69" s="2"/>
    </row>
    <row r="70" spans="1:1" ht="15.75" customHeight="1" x14ac:dyDescent="0.35">
      <c r="A70" s="2"/>
    </row>
    <row r="71" spans="1:1" ht="15.75" customHeight="1" x14ac:dyDescent="0.35">
      <c r="A71" s="2"/>
    </row>
    <row r="72" spans="1:1" ht="15.75" customHeight="1" x14ac:dyDescent="0.35">
      <c r="A72" s="2"/>
    </row>
    <row r="73" spans="1:1" ht="15.75" customHeight="1" x14ac:dyDescent="0.35">
      <c r="A73" s="2"/>
    </row>
    <row r="74" spans="1:1" ht="15.75" customHeight="1" x14ac:dyDescent="0.35">
      <c r="A74" s="2"/>
    </row>
    <row r="75" spans="1:1" ht="15.75" customHeight="1" x14ac:dyDescent="0.35">
      <c r="A75" s="2"/>
    </row>
    <row r="76" spans="1:1" ht="15.75" customHeight="1" x14ac:dyDescent="0.35">
      <c r="A76" s="2"/>
    </row>
    <row r="77" spans="1:1" ht="15.75" customHeight="1" x14ac:dyDescent="0.35">
      <c r="A77" s="2"/>
    </row>
    <row r="78" spans="1:1" ht="15.75" customHeight="1" x14ac:dyDescent="0.35">
      <c r="A78" s="2"/>
    </row>
    <row r="79" spans="1:1" ht="15.75" customHeight="1" x14ac:dyDescent="0.35">
      <c r="A79" s="2"/>
    </row>
    <row r="80" spans="1:1" ht="15.75" customHeight="1" x14ac:dyDescent="0.35">
      <c r="A80" s="2"/>
    </row>
    <row r="81" spans="1:1" ht="15.75" customHeight="1" x14ac:dyDescent="0.35">
      <c r="A81" s="2"/>
    </row>
    <row r="82" spans="1:1" ht="15.75" customHeight="1" x14ac:dyDescent="0.35">
      <c r="A82" s="2"/>
    </row>
    <row r="83" spans="1:1" ht="15.75" customHeight="1" x14ac:dyDescent="0.35">
      <c r="A83" s="2"/>
    </row>
    <row r="84" spans="1:1" ht="15.75" customHeight="1" x14ac:dyDescent="0.35">
      <c r="A84" s="2"/>
    </row>
    <row r="85" spans="1:1" ht="15.75" customHeight="1" x14ac:dyDescent="0.35">
      <c r="A85" s="2"/>
    </row>
    <row r="86" spans="1:1" ht="15.75" customHeight="1" x14ac:dyDescent="0.35">
      <c r="A86" s="2"/>
    </row>
    <row r="87" spans="1:1" ht="15.75" customHeight="1" x14ac:dyDescent="0.35">
      <c r="A87" s="2"/>
    </row>
    <row r="88" spans="1:1" ht="15.75" customHeight="1" x14ac:dyDescent="0.35">
      <c r="A88" s="2"/>
    </row>
    <row r="89" spans="1:1" ht="15.75" customHeight="1" x14ac:dyDescent="0.35">
      <c r="A89" s="2"/>
    </row>
    <row r="90" spans="1:1" ht="15.75" customHeight="1" x14ac:dyDescent="0.35">
      <c r="A90" s="2"/>
    </row>
    <row r="91" spans="1:1" ht="15.75" customHeight="1" x14ac:dyDescent="0.35">
      <c r="A91" s="2"/>
    </row>
    <row r="92" spans="1:1" ht="15.75" customHeight="1" x14ac:dyDescent="0.35">
      <c r="A92" s="2"/>
    </row>
    <row r="93" spans="1:1" ht="15.75" customHeight="1" x14ac:dyDescent="0.35">
      <c r="A93" s="2"/>
    </row>
    <row r="94" spans="1:1" ht="15.75" customHeight="1" x14ac:dyDescent="0.35">
      <c r="A94" s="2"/>
    </row>
    <row r="95" spans="1:1" ht="15.75" customHeight="1" x14ac:dyDescent="0.35">
      <c r="A95" s="2"/>
    </row>
    <row r="96" spans="1:1" ht="15.75" customHeight="1" x14ac:dyDescent="0.35">
      <c r="A96" s="2"/>
    </row>
    <row r="97" spans="1:1" ht="15.75" customHeight="1" x14ac:dyDescent="0.35">
      <c r="A97" s="2"/>
    </row>
    <row r="98" spans="1:1" ht="15.75" customHeight="1" x14ac:dyDescent="0.35">
      <c r="A98" s="2"/>
    </row>
    <row r="99" spans="1:1" ht="15.75" customHeight="1" x14ac:dyDescent="0.35">
      <c r="A99" s="2"/>
    </row>
    <row r="100" spans="1:1" ht="15.75" customHeight="1" x14ac:dyDescent="0.35">
      <c r="A100" s="2"/>
    </row>
    <row r="101" spans="1:1" ht="15.75" customHeight="1" x14ac:dyDescent="0.35">
      <c r="A101" s="2"/>
    </row>
    <row r="102" spans="1:1" ht="15.75" customHeight="1" x14ac:dyDescent="0.35">
      <c r="A102" s="2"/>
    </row>
    <row r="103" spans="1:1" ht="15.75" customHeight="1" x14ac:dyDescent="0.35">
      <c r="A103" s="2"/>
    </row>
    <row r="104" spans="1:1" ht="15.75" customHeight="1" x14ac:dyDescent="0.35">
      <c r="A104" s="2"/>
    </row>
    <row r="105" spans="1:1" ht="15.75" customHeight="1" x14ac:dyDescent="0.35">
      <c r="A105" s="2"/>
    </row>
    <row r="106" spans="1:1" ht="15.75" customHeight="1" x14ac:dyDescent="0.35">
      <c r="A106" s="2"/>
    </row>
    <row r="107" spans="1:1" ht="15.75" customHeight="1" x14ac:dyDescent="0.35">
      <c r="A107" s="2"/>
    </row>
    <row r="108" spans="1:1" ht="15.75" customHeight="1" x14ac:dyDescent="0.35">
      <c r="A108" s="2"/>
    </row>
    <row r="109" spans="1:1" ht="15.75" customHeight="1" x14ac:dyDescent="0.35">
      <c r="A109" s="2"/>
    </row>
    <row r="110" spans="1:1" ht="15.75" customHeight="1" x14ac:dyDescent="0.35">
      <c r="A110" s="2"/>
    </row>
    <row r="111" spans="1:1" ht="15.75" customHeight="1" x14ac:dyDescent="0.35">
      <c r="A111" s="2"/>
    </row>
    <row r="112" spans="1:1" ht="15.75" customHeight="1" x14ac:dyDescent="0.35">
      <c r="A112" s="2"/>
    </row>
    <row r="113" spans="1:1" ht="15.75" customHeight="1" x14ac:dyDescent="0.35">
      <c r="A113" s="2"/>
    </row>
    <row r="114" spans="1:1" ht="15.75" customHeight="1" x14ac:dyDescent="0.35">
      <c r="A114" s="2"/>
    </row>
    <row r="115" spans="1:1" ht="15.75" customHeight="1" x14ac:dyDescent="0.35">
      <c r="A115" s="2"/>
    </row>
    <row r="116" spans="1:1" ht="15.75" customHeight="1" x14ac:dyDescent="0.35">
      <c r="A116" s="2"/>
    </row>
    <row r="117" spans="1:1" ht="15.75" customHeight="1" x14ac:dyDescent="0.35">
      <c r="A117" s="2"/>
    </row>
    <row r="118" spans="1:1" ht="15.75" customHeight="1" x14ac:dyDescent="0.35">
      <c r="A118" s="2"/>
    </row>
    <row r="119" spans="1:1" ht="15.75" customHeight="1" x14ac:dyDescent="0.35">
      <c r="A119" s="2"/>
    </row>
    <row r="120" spans="1:1" ht="15.75" customHeight="1" x14ac:dyDescent="0.35">
      <c r="A120" s="2"/>
    </row>
    <row r="121" spans="1:1" ht="15.75" customHeight="1" x14ac:dyDescent="0.35">
      <c r="A121" s="2"/>
    </row>
    <row r="122" spans="1:1" ht="15.75" customHeight="1" x14ac:dyDescent="0.35">
      <c r="A122" s="2"/>
    </row>
    <row r="123" spans="1:1" ht="15.75" customHeight="1" x14ac:dyDescent="0.35">
      <c r="A123" s="2"/>
    </row>
    <row r="124" spans="1:1" ht="15.75" customHeight="1" x14ac:dyDescent="0.35">
      <c r="A124" s="2"/>
    </row>
    <row r="125" spans="1:1" ht="15.75" customHeight="1" x14ac:dyDescent="0.35">
      <c r="A125" s="2"/>
    </row>
    <row r="126" spans="1:1" ht="15.75" customHeight="1" x14ac:dyDescent="0.35">
      <c r="A126" s="2"/>
    </row>
    <row r="127" spans="1:1" ht="15.75" customHeight="1" x14ac:dyDescent="0.35">
      <c r="A127" s="2"/>
    </row>
    <row r="128" spans="1:1" ht="15.75" customHeight="1" x14ac:dyDescent="0.35">
      <c r="A128" s="2"/>
    </row>
    <row r="129" spans="1:1" ht="15.75" customHeight="1" x14ac:dyDescent="0.35">
      <c r="A129" s="2"/>
    </row>
    <row r="130" spans="1:1" ht="15.75" customHeight="1" x14ac:dyDescent="0.35">
      <c r="A130" s="2"/>
    </row>
    <row r="131" spans="1:1" ht="15.75" customHeight="1" x14ac:dyDescent="0.35">
      <c r="A131" s="2"/>
    </row>
    <row r="132" spans="1:1" ht="15.75" customHeight="1" x14ac:dyDescent="0.35">
      <c r="A132" s="2"/>
    </row>
    <row r="133" spans="1:1" ht="15.75" customHeight="1" x14ac:dyDescent="0.35">
      <c r="A133" s="2"/>
    </row>
    <row r="134" spans="1:1" ht="15.75" customHeight="1" x14ac:dyDescent="0.35">
      <c r="A134" s="2"/>
    </row>
    <row r="135" spans="1:1" ht="15.75" customHeight="1" x14ac:dyDescent="0.35">
      <c r="A135" s="2"/>
    </row>
    <row r="136" spans="1:1" ht="15.75" customHeight="1" x14ac:dyDescent="0.35">
      <c r="A136" s="2"/>
    </row>
    <row r="137" spans="1:1" ht="15.75" customHeight="1" x14ac:dyDescent="0.35">
      <c r="A137" s="2"/>
    </row>
    <row r="138" spans="1:1" ht="15.75" customHeight="1" x14ac:dyDescent="0.35">
      <c r="A138" s="2"/>
    </row>
    <row r="139" spans="1:1" ht="15.75" customHeight="1" x14ac:dyDescent="0.35">
      <c r="A139" s="2"/>
    </row>
    <row r="140" spans="1:1" ht="15.75" customHeight="1" x14ac:dyDescent="0.35">
      <c r="A140" s="2"/>
    </row>
    <row r="141" spans="1:1" ht="15.75" customHeight="1" x14ac:dyDescent="0.35">
      <c r="A141" s="2"/>
    </row>
    <row r="142" spans="1:1" ht="15.75" customHeight="1" x14ac:dyDescent="0.35">
      <c r="A142" s="2"/>
    </row>
    <row r="143" spans="1:1" ht="15.75" customHeight="1" x14ac:dyDescent="0.35">
      <c r="A143" s="2"/>
    </row>
    <row r="144" spans="1:1" ht="15.75" customHeight="1" x14ac:dyDescent="0.35">
      <c r="A144" s="2"/>
    </row>
    <row r="145" spans="1:1" ht="15.75" customHeight="1" x14ac:dyDescent="0.35">
      <c r="A145" s="2"/>
    </row>
    <row r="146" spans="1:1" ht="15.75" customHeight="1" x14ac:dyDescent="0.35">
      <c r="A146" s="2"/>
    </row>
    <row r="147" spans="1:1" ht="15.75" customHeight="1" x14ac:dyDescent="0.35">
      <c r="A147" s="2"/>
    </row>
    <row r="148" spans="1:1" ht="15.75" customHeight="1" x14ac:dyDescent="0.35">
      <c r="A148" s="2"/>
    </row>
    <row r="149" spans="1:1" ht="15.75" customHeight="1" x14ac:dyDescent="0.35">
      <c r="A149" s="2"/>
    </row>
    <row r="150" spans="1:1" ht="15.75" customHeight="1" x14ac:dyDescent="0.35">
      <c r="A150" s="2"/>
    </row>
    <row r="151" spans="1:1" ht="15.75" customHeight="1" x14ac:dyDescent="0.35">
      <c r="A151" s="2"/>
    </row>
    <row r="152" spans="1:1" ht="15.75" customHeight="1" x14ac:dyDescent="0.35">
      <c r="A152" s="2"/>
    </row>
    <row r="153" spans="1:1" ht="15.75" customHeight="1" x14ac:dyDescent="0.35">
      <c r="A153" s="2"/>
    </row>
    <row r="154" spans="1:1" ht="15.75" customHeight="1" x14ac:dyDescent="0.35">
      <c r="A154" s="2"/>
    </row>
    <row r="155" spans="1:1" ht="15.75" customHeight="1" x14ac:dyDescent="0.35">
      <c r="A155" s="2"/>
    </row>
    <row r="156" spans="1:1" ht="15.75" customHeight="1" x14ac:dyDescent="0.35">
      <c r="A156" s="2"/>
    </row>
    <row r="157" spans="1:1" ht="15.75" customHeight="1" x14ac:dyDescent="0.35">
      <c r="A157" s="2"/>
    </row>
    <row r="158" spans="1:1" ht="15.75" customHeight="1" x14ac:dyDescent="0.35">
      <c r="A158" s="2"/>
    </row>
    <row r="159" spans="1:1" ht="15.75" customHeight="1" x14ac:dyDescent="0.35">
      <c r="A159" s="2"/>
    </row>
    <row r="160" spans="1:1" ht="15.75" customHeight="1" x14ac:dyDescent="0.35">
      <c r="A160" s="2"/>
    </row>
    <row r="161" spans="1:1" ht="15.75" customHeight="1" x14ac:dyDescent="0.35">
      <c r="A161" s="2"/>
    </row>
    <row r="162" spans="1:1" ht="15.75" customHeight="1" x14ac:dyDescent="0.35">
      <c r="A162" s="2"/>
    </row>
    <row r="163" spans="1:1" ht="15.75" customHeight="1" x14ac:dyDescent="0.35">
      <c r="A163" s="2"/>
    </row>
    <row r="164" spans="1:1" ht="15.75" customHeight="1" x14ac:dyDescent="0.35">
      <c r="A164" s="2"/>
    </row>
    <row r="165" spans="1:1" ht="15.75" customHeight="1" x14ac:dyDescent="0.35">
      <c r="A165" s="2"/>
    </row>
    <row r="166" spans="1:1" ht="15.75" customHeight="1" x14ac:dyDescent="0.35">
      <c r="A166" s="2"/>
    </row>
    <row r="167" spans="1:1" ht="15.75" customHeight="1" x14ac:dyDescent="0.35">
      <c r="A167" s="2"/>
    </row>
    <row r="168" spans="1:1" ht="15.75" customHeight="1" x14ac:dyDescent="0.35">
      <c r="A168" s="2"/>
    </row>
    <row r="169" spans="1:1" ht="15.75" customHeight="1" x14ac:dyDescent="0.35">
      <c r="A169" s="2"/>
    </row>
    <row r="170" spans="1:1" ht="15.75" customHeight="1" x14ac:dyDescent="0.35">
      <c r="A170" s="2"/>
    </row>
    <row r="171" spans="1:1" ht="15.75" customHeight="1" x14ac:dyDescent="0.35">
      <c r="A171" s="2"/>
    </row>
    <row r="172" spans="1:1" ht="15.75" customHeight="1" x14ac:dyDescent="0.35">
      <c r="A172" s="2"/>
    </row>
    <row r="173" spans="1:1" ht="15.75" customHeight="1" x14ac:dyDescent="0.35">
      <c r="A173" s="2"/>
    </row>
    <row r="174" spans="1:1" ht="15.75" customHeight="1" x14ac:dyDescent="0.35">
      <c r="A174" s="2"/>
    </row>
    <row r="175" spans="1:1" ht="15.75" customHeight="1" x14ac:dyDescent="0.35">
      <c r="A175" s="2"/>
    </row>
    <row r="176" spans="1:1" ht="15.75" customHeight="1" x14ac:dyDescent="0.35">
      <c r="A176" s="2"/>
    </row>
    <row r="177" spans="1:1" ht="15.75" customHeight="1" x14ac:dyDescent="0.35">
      <c r="A177" s="2"/>
    </row>
    <row r="178" spans="1:1" ht="15.75" customHeight="1" x14ac:dyDescent="0.35">
      <c r="A178" s="2"/>
    </row>
    <row r="179" spans="1:1" ht="15.75" customHeight="1" x14ac:dyDescent="0.35">
      <c r="A179" s="2"/>
    </row>
    <row r="180" spans="1:1" ht="15.75" customHeight="1" x14ac:dyDescent="0.35">
      <c r="A180" s="2"/>
    </row>
    <row r="181" spans="1:1" ht="15.75" customHeight="1" x14ac:dyDescent="0.35">
      <c r="A181" s="2"/>
    </row>
    <row r="182" spans="1:1" ht="15.75" customHeight="1" x14ac:dyDescent="0.35">
      <c r="A182" s="2"/>
    </row>
    <row r="183" spans="1:1" ht="15.75" customHeight="1" x14ac:dyDescent="0.35">
      <c r="A183" s="2"/>
    </row>
    <row r="184" spans="1:1" ht="15.75" customHeight="1" x14ac:dyDescent="0.35">
      <c r="A184" s="2"/>
    </row>
    <row r="185" spans="1:1" ht="15.75" customHeight="1" x14ac:dyDescent="0.35">
      <c r="A185" s="2"/>
    </row>
    <row r="186" spans="1:1" ht="15.75" customHeight="1" x14ac:dyDescent="0.35">
      <c r="A186" s="2"/>
    </row>
    <row r="187" spans="1:1" ht="15.75" customHeight="1" x14ac:dyDescent="0.35">
      <c r="A187" s="2"/>
    </row>
    <row r="188" spans="1:1" ht="15.75" customHeight="1" x14ac:dyDescent="0.35">
      <c r="A188" s="2"/>
    </row>
    <row r="189" spans="1:1" ht="15.75" customHeight="1" x14ac:dyDescent="0.35">
      <c r="A189" s="2"/>
    </row>
    <row r="190" spans="1:1" ht="15.75" customHeight="1" x14ac:dyDescent="0.35">
      <c r="A190" s="2"/>
    </row>
    <row r="191" spans="1:1" ht="15.75" customHeight="1" x14ac:dyDescent="0.35">
      <c r="A191" s="2"/>
    </row>
    <row r="192" spans="1:1" ht="15.75" customHeight="1" x14ac:dyDescent="0.35">
      <c r="A192" s="2"/>
    </row>
    <row r="193" spans="1:1" ht="15.75" customHeight="1" x14ac:dyDescent="0.35">
      <c r="A193" s="2"/>
    </row>
    <row r="194" spans="1:1" ht="15.75" customHeight="1" x14ac:dyDescent="0.35">
      <c r="A194" s="2"/>
    </row>
    <row r="195" spans="1:1" ht="15.75" customHeight="1" x14ac:dyDescent="0.35">
      <c r="A195" s="2"/>
    </row>
    <row r="196" spans="1:1" ht="15.75" customHeight="1" x14ac:dyDescent="0.35">
      <c r="A196" s="2"/>
    </row>
    <row r="197" spans="1:1" ht="15.75" customHeight="1" x14ac:dyDescent="0.35">
      <c r="A197" s="2"/>
    </row>
    <row r="198" spans="1:1" ht="15.75" customHeight="1" x14ac:dyDescent="0.35">
      <c r="A198" s="2"/>
    </row>
    <row r="199" spans="1:1" ht="15.75" customHeight="1" x14ac:dyDescent="0.35">
      <c r="A199" s="2"/>
    </row>
    <row r="200" spans="1:1" ht="15.75" customHeight="1" x14ac:dyDescent="0.35">
      <c r="A200" s="2"/>
    </row>
    <row r="201" spans="1:1" ht="15.75" customHeight="1" x14ac:dyDescent="0.35">
      <c r="A201" s="2"/>
    </row>
    <row r="202" spans="1:1" ht="15.75" customHeight="1" x14ac:dyDescent="0.35">
      <c r="A202" s="2"/>
    </row>
    <row r="203" spans="1:1" ht="15.75" customHeight="1" x14ac:dyDescent="0.35">
      <c r="A203" s="2"/>
    </row>
    <row r="204" spans="1:1" ht="15.75" customHeight="1" x14ac:dyDescent="0.35">
      <c r="A204" s="2"/>
    </row>
    <row r="205" spans="1:1" ht="15.75" customHeight="1" x14ac:dyDescent="0.35">
      <c r="A205" s="2"/>
    </row>
    <row r="206" spans="1:1" ht="15.75" customHeight="1" x14ac:dyDescent="0.35">
      <c r="A206" s="2"/>
    </row>
    <row r="207" spans="1:1" ht="15.75" customHeight="1" x14ac:dyDescent="0.35">
      <c r="A207" s="2"/>
    </row>
    <row r="208" spans="1:1" ht="15.75" customHeight="1" x14ac:dyDescent="0.35">
      <c r="A208" s="2"/>
    </row>
    <row r="209" spans="1:1" ht="15.75" customHeight="1" x14ac:dyDescent="0.35">
      <c r="A209" s="2"/>
    </row>
    <row r="210" spans="1:1" ht="15.75" customHeight="1" x14ac:dyDescent="0.35">
      <c r="A210" s="2"/>
    </row>
    <row r="211" spans="1:1" ht="15.75" customHeight="1" x14ac:dyDescent="0.35">
      <c r="A211" s="2"/>
    </row>
    <row r="212" spans="1:1" ht="15.75" customHeight="1" x14ac:dyDescent="0.35">
      <c r="A212" s="2"/>
    </row>
    <row r="213" spans="1:1" ht="15.75" customHeight="1" x14ac:dyDescent="0.35">
      <c r="A213" s="2"/>
    </row>
    <row r="214" spans="1:1" ht="15.75" customHeight="1" x14ac:dyDescent="0.35">
      <c r="A214" s="2"/>
    </row>
    <row r="215" spans="1:1" ht="15.75" customHeight="1" x14ac:dyDescent="0.35">
      <c r="A215" s="2"/>
    </row>
    <row r="216" spans="1:1" ht="15.75" customHeight="1" x14ac:dyDescent="0.35">
      <c r="A216" s="2"/>
    </row>
    <row r="217" spans="1:1" ht="15.75" customHeight="1" x14ac:dyDescent="0.35">
      <c r="A217" s="2"/>
    </row>
    <row r="218" spans="1:1" ht="15.75" customHeight="1" x14ac:dyDescent="0.35">
      <c r="A218" s="2"/>
    </row>
    <row r="219" spans="1:1" ht="15.75" customHeight="1" x14ac:dyDescent="0.35">
      <c r="A219" s="2"/>
    </row>
    <row r="220" spans="1:1" ht="15.75" customHeight="1" x14ac:dyDescent="0.35">
      <c r="A220" s="2"/>
    </row>
    <row r="221" spans="1:1" ht="15.75" customHeight="1" x14ac:dyDescent="0.35">
      <c r="A221" s="2"/>
    </row>
    <row r="222" spans="1:1" ht="15.75" customHeight="1" x14ac:dyDescent="0.35">
      <c r="A222" s="2"/>
    </row>
    <row r="223" spans="1:1" ht="15.75" customHeight="1" x14ac:dyDescent="0.35">
      <c r="A223" s="2"/>
    </row>
    <row r="224" spans="1:1" ht="15.75" customHeight="1" x14ac:dyDescent="0.35">
      <c r="A224" s="2"/>
    </row>
    <row r="225" spans="1:1" ht="15.75" customHeight="1" x14ac:dyDescent="0.35">
      <c r="A225" s="2"/>
    </row>
    <row r="226" spans="1:1" ht="15.75" customHeight="1" x14ac:dyDescent="0.35">
      <c r="A226" s="2"/>
    </row>
    <row r="227" spans="1:1" ht="15.75" customHeight="1" x14ac:dyDescent="0.35">
      <c r="A227" s="2"/>
    </row>
    <row r="228" spans="1:1" ht="15.75" customHeight="1" x14ac:dyDescent="0.35">
      <c r="A228" s="2"/>
    </row>
    <row r="229" spans="1:1" ht="15.75" customHeight="1" x14ac:dyDescent="0.35">
      <c r="A229" s="2"/>
    </row>
    <row r="230" spans="1:1" ht="15.75" customHeight="1" x14ac:dyDescent="0.35">
      <c r="A230" s="2"/>
    </row>
    <row r="231" spans="1:1" ht="15.75" customHeight="1" x14ac:dyDescent="0.35">
      <c r="A231" s="2"/>
    </row>
    <row r="232" spans="1:1" ht="15.75" customHeight="1" x14ac:dyDescent="0.35">
      <c r="A232" s="2"/>
    </row>
    <row r="233" spans="1:1" ht="15.75" customHeight="1" x14ac:dyDescent="0.35">
      <c r="A233" s="2"/>
    </row>
    <row r="234" spans="1:1" ht="15.75" customHeight="1" x14ac:dyDescent="0.35">
      <c r="A234" s="2"/>
    </row>
    <row r="235" spans="1:1" ht="15.75" customHeight="1" x14ac:dyDescent="0.35">
      <c r="A235" s="2"/>
    </row>
    <row r="236" spans="1:1" ht="15.75" customHeight="1" x14ac:dyDescent="0.35">
      <c r="A236" s="2"/>
    </row>
    <row r="237" spans="1:1" ht="15.75" customHeight="1" x14ac:dyDescent="0.35">
      <c r="A237" s="2"/>
    </row>
    <row r="238" spans="1:1" ht="15.75" customHeight="1" x14ac:dyDescent="0.35">
      <c r="A238" s="2"/>
    </row>
    <row r="239" spans="1:1" ht="15.75" customHeight="1" x14ac:dyDescent="0.35">
      <c r="A239" s="2"/>
    </row>
    <row r="240" spans="1:1" ht="15.75" customHeight="1" x14ac:dyDescent="0.35">
      <c r="A240" s="2"/>
    </row>
    <row r="241" spans="1:1" ht="15.75" customHeight="1" x14ac:dyDescent="0.35">
      <c r="A241" s="2"/>
    </row>
    <row r="242" spans="1:1" ht="15.75" customHeight="1" x14ac:dyDescent="0.35">
      <c r="A242" s="2"/>
    </row>
    <row r="243" spans="1:1" ht="15.75" customHeight="1" x14ac:dyDescent="0.35">
      <c r="A243" s="2"/>
    </row>
    <row r="244" spans="1:1" ht="15.75" customHeight="1" x14ac:dyDescent="0.35">
      <c r="A244" s="2"/>
    </row>
    <row r="245" spans="1:1" ht="15.75" customHeight="1" x14ac:dyDescent="0.35">
      <c r="A245" s="2"/>
    </row>
    <row r="246" spans="1:1" ht="15.75" customHeight="1" x14ac:dyDescent="0.35">
      <c r="A246" s="2"/>
    </row>
    <row r="247" spans="1:1" ht="15.75" customHeight="1" x14ac:dyDescent="0.35">
      <c r="A247" s="2"/>
    </row>
    <row r="248" spans="1:1" ht="15.75" customHeight="1" x14ac:dyDescent="0.35">
      <c r="A248" s="2"/>
    </row>
    <row r="249" spans="1:1" ht="15.75" customHeight="1" x14ac:dyDescent="0.35">
      <c r="A249" s="2"/>
    </row>
    <row r="250" spans="1:1" ht="15.75" customHeight="1" x14ac:dyDescent="0.35">
      <c r="A250" s="2"/>
    </row>
    <row r="251" spans="1:1" ht="15.75" customHeight="1" x14ac:dyDescent="0.35">
      <c r="A251" s="2"/>
    </row>
    <row r="252" spans="1:1" ht="15.75" customHeight="1" x14ac:dyDescent="0.35">
      <c r="A252" s="2"/>
    </row>
    <row r="253" spans="1:1" ht="15.75" customHeight="1" x14ac:dyDescent="0.35">
      <c r="A253" s="2"/>
    </row>
    <row r="254" spans="1:1" ht="15.75" customHeight="1" x14ac:dyDescent="0.35">
      <c r="A254" s="2"/>
    </row>
    <row r="255" spans="1:1" ht="15.75" customHeight="1" x14ac:dyDescent="0.35">
      <c r="A255" s="2"/>
    </row>
    <row r="256" spans="1:1" ht="15.75" customHeight="1" x14ac:dyDescent="0.35">
      <c r="A256" s="2"/>
    </row>
    <row r="257" spans="1:1" ht="15.75" customHeight="1" x14ac:dyDescent="0.35">
      <c r="A257" s="2"/>
    </row>
    <row r="258" spans="1:1" ht="15.75" customHeight="1" x14ac:dyDescent="0.35">
      <c r="A258" s="2"/>
    </row>
    <row r="259" spans="1:1" ht="15.75" customHeight="1" x14ac:dyDescent="0.35">
      <c r="A259" s="2"/>
    </row>
    <row r="260" spans="1:1" ht="15.75" customHeight="1" x14ac:dyDescent="0.35">
      <c r="A260" s="2"/>
    </row>
    <row r="261" spans="1:1" ht="15.75" customHeight="1" x14ac:dyDescent="0.35">
      <c r="A261" s="2"/>
    </row>
    <row r="262" spans="1:1" ht="15.75" customHeight="1" x14ac:dyDescent="0.35">
      <c r="A262" s="2"/>
    </row>
    <row r="263" spans="1:1" ht="15.75" customHeight="1" x14ac:dyDescent="0.35">
      <c r="A263" s="2"/>
    </row>
    <row r="264" spans="1:1" ht="15.75" customHeight="1" x14ac:dyDescent="0.35">
      <c r="A264" s="2"/>
    </row>
    <row r="265" spans="1:1" ht="15.75" customHeight="1" x14ac:dyDescent="0.35">
      <c r="A265" s="2"/>
    </row>
    <row r="266" spans="1:1" ht="15.75" customHeight="1" x14ac:dyDescent="0.35">
      <c r="A266" s="2"/>
    </row>
    <row r="267" spans="1:1" ht="15.75" customHeight="1" x14ac:dyDescent="0.35">
      <c r="A267" s="2"/>
    </row>
    <row r="268" spans="1:1" ht="15.75" customHeight="1" x14ac:dyDescent="0.35">
      <c r="A268" s="2"/>
    </row>
    <row r="269" spans="1:1" ht="15.75" customHeight="1" x14ac:dyDescent="0.35">
      <c r="A269" s="2"/>
    </row>
    <row r="270" spans="1:1" ht="15.75" customHeight="1" x14ac:dyDescent="0.35">
      <c r="A270" s="2"/>
    </row>
    <row r="271" spans="1:1" ht="15.75" customHeight="1" x14ac:dyDescent="0.35">
      <c r="A271" s="2"/>
    </row>
    <row r="272" spans="1:1" ht="15.75" customHeight="1" x14ac:dyDescent="0.35">
      <c r="A272" s="2"/>
    </row>
    <row r="273" spans="1:1" ht="15.75" customHeight="1" x14ac:dyDescent="0.35">
      <c r="A273" s="2"/>
    </row>
    <row r="274" spans="1:1" ht="15.75" customHeight="1" x14ac:dyDescent="0.35">
      <c r="A274" s="2"/>
    </row>
    <row r="275" spans="1:1" ht="15.75" customHeight="1" x14ac:dyDescent="0.35">
      <c r="A275" s="2"/>
    </row>
    <row r="276" spans="1:1" ht="15.75" customHeight="1" x14ac:dyDescent="0.35">
      <c r="A276" s="2"/>
    </row>
    <row r="277" spans="1:1" ht="15.75" customHeight="1" x14ac:dyDescent="0.35">
      <c r="A277" s="2"/>
    </row>
    <row r="278" spans="1:1" ht="15.75" customHeight="1" x14ac:dyDescent="0.35">
      <c r="A278" s="2"/>
    </row>
    <row r="279" spans="1:1" ht="15.75" customHeight="1" x14ac:dyDescent="0.35">
      <c r="A279" s="2"/>
    </row>
    <row r="280" spans="1:1" ht="15.75" customHeight="1" x14ac:dyDescent="0.35">
      <c r="A280" s="2"/>
    </row>
    <row r="281" spans="1:1" ht="15.75" customHeight="1" x14ac:dyDescent="0.35">
      <c r="A281" s="2"/>
    </row>
    <row r="282" spans="1:1" ht="15.75" customHeight="1" x14ac:dyDescent="0.35">
      <c r="A282" s="2"/>
    </row>
    <row r="283" spans="1:1" ht="15.75" customHeight="1" x14ac:dyDescent="0.35">
      <c r="A283" s="2"/>
    </row>
    <row r="284" spans="1:1" ht="15.75" customHeight="1" x14ac:dyDescent="0.35">
      <c r="A284" s="2"/>
    </row>
    <row r="285" spans="1:1" ht="15.75" customHeight="1" x14ac:dyDescent="0.35">
      <c r="A285" s="2"/>
    </row>
    <row r="286" spans="1:1" ht="15.75" customHeight="1" x14ac:dyDescent="0.35">
      <c r="A286" s="2"/>
    </row>
    <row r="287" spans="1:1" ht="15.75" customHeight="1" x14ac:dyDescent="0.35">
      <c r="A287" s="2"/>
    </row>
    <row r="288" spans="1:1" ht="15.75" customHeight="1" x14ac:dyDescent="0.35">
      <c r="A288" s="2"/>
    </row>
    <row r="289" spans="1:1" ht="15.75" customHeight="1" x14ac:dyDescent="0.35">
      <c r="A289" s="2"/>
    </row>
    <row r="290" spans="1:1" ht="15.75" customHeight="1" x14ac:dyDescent="0.35">
      <c r="A290" s="2"/>
    </row>
    <row r="291" spans="1:1" ht="15.75" customHeight="1" x14ac:dyDescent="0.35">
      <c r="A291" s="2"/>
    </row>
    <row r="292" spans="1:1" ht="15.75" customHeight="1" x14ac:dyDescent="0.35">
      <c r="A292" s="2"/>
    </row>
    <row r="293" spans="1:1" ht="15.75" customHeight="1" x14ac:dyDescent="0.35">
      <c r="A293" s="2"/>
    </row>
    <row r="294" spans="1:1" ht="15.75" customHeight="1" x14ac:dyDescent="0.35">
      <c r="A294" s="2"/>
    </row>
    <row r="295" spans="1:1" ht="15.75" customHeight="1" x14ac:dyDescent="0.35">
      <c r="A295" s="2"/>
    </row>
    <row r="296" spans="1:1" ht="15.75" customHeight="1" x14ac:dyDescent="0.35">
      <c r="A296" s="2"/>
    </row>
    <row r="297" spans="1:1" ht="15.75" customHeight="1" x14ac:dyDescent="0.35">
      <c r="A297" s="2"/>
    </row>
    <row r="298" spans="1:1" ht="15.75" customHeight="1" x14ac:dyDescent="0.35">
      <c r="A298" s="2"/>
    </row>
    <row r="299" spans="1:1" ht="15.75" customHeight="1" x14ac:dyDescent="0.35">
      <c r="A299" s="2"/>
    </row>
    <row r="300" spans="1:1" ht="15.75" customHeight="1" x14ac:dyDescent="0.35">
      <c r="A300" s="2"/>
    </row>
    <row r="301" spans="1:1" ht="15.75" customHeight="1" x14ac:dyDescent="0.35">
      <c r="A301" s="2"/>
    </row>
    <row r="302" spans="1:1" ht="15.75" customHeight="1" x14ac:dyDescent="0.35">
      <c r="A302" s="2"/>
    </row>
    <row r="303" spans="1:1" ht="15.75" customHeight="1" x14ac:dyDescent="0.35">
      <c r="A303" s="2"/>
    </row>
    <row r="304" spans="1:1" ht="15.75" customHeight="1" x14ac:dyDescent="0.35">
      <c r="A304" s="2"/>
    </row>
    <row r="305" spans="1:1" ht="15.75" customHeight="1" x14ac:dyDescent="0.35">
      <c r="A305" s="2"/>
    </row>
    <row r="306" spans="1:1" ht="15.75" customHeight="1" x14ac:dyDescent="0.35">
      <c r="A306" s="2"/>
    </row>
    <row r="307" spans="1:1" ht="15.75" customHeight="1" x14ac:dyDescent="0.35">
      <c r="A307" s="2"/>
    </row>
    <row r="308" spans="1:1" ht="15.75" customHeight="1" x14ac:dyDescent="0.35">
      <c r="A308" s="2"/>
    </row>
    <row r="309" spans="1:1" ht="15.75" customHeight="1" x14ac:dyDescent="0.35">
      <c r="A309" s="2"/>
    </row>
    <row r="310" spans="1:1" ht="15.75" customHeight="1" x14ac:dyDescent="0.35">
      <c r="A310" s="2"/>
    </row>
    <row r="311" spans="1:1" ht="15.75" customHeight="1" x14ac:dyDescent="0.35">
      <c r="A311" s="2"/>
    </row>
    <row r="312" spans="1:1" ht="15.75" customHeight="1" x14ac:dyDescent="0.35">
      <c r="A312" s="2"/>
    </row>
    <row r="313" spans="1:1" ht="15.75" customHeight="1" x14ac:dyDescent="0.35">
      <c r="A313" s="2"/>
    </row>
    <row r="314" spans="1:1" ht="15.75" customHeight="1" x14ac:dyDescent="0.35">
      <c r="A314" s="2"/>
    </row>
    <row r="315" spans="1:1" ht="15.75" customHeight="1" x14ac:dyDescent="0.35">
      <c r="A315" s="2"/>
    </row>
    <row r="316" spans="1:1" ht="15.75" customHeight="1" x14ac:dyDescent="0.35">
      <c r="A316" s="2"/>
    </row>
    <row r="317" spans="1:1" ht="15.75" customHeight="1" x14ac:dyDescent="0.35">
      <c r="A317" s="2"/>
    </row>
    <row r="318" spans="1:1" ht="15.75" customHeight="1" x14ac:dyDescent="0.35">
      <c r="A318" s="2"/>
    </row>
    <row r="319" spans="1:1" ht="15.75" customHeight="1" x14ac:dyDescent="0.35">
      <c r="A319" s="2"/>
    </row>
    <row r="320" spans="1:1" ht="15.75" customHeight="1" x14ac:dyDescent="0.35">
      <c r="A320" s="2"/>
    </row>
    <row r="321" spans="1:1" ht="15.75" customHeight="1" x14ac:dyDescent="0.35">
      <c r="A321" s="2"/>
    </row>
    <row r="322" spans="1:1" ht="15.75" customHeight="1" x14ac:dyDescent="0.35">
      <c r="A322" s="2"/>
    </row>
    <row r="323" spans="1:1" ht="15.75" customHeight="1" x14ac:dyDescent="0.35">
      <c r="A323" s="2"/>
    </row>
    <row r="324" spans="1:1" ht="15.75" customHeight="1" x14ac:dyDescent="0.35">
      <c r="A324" s="2"/>
    </row>
    <row r="325" spans="1:1" ht="15.75" customHeight="1" x14ac:dyDescent="0.35">
      <c r="A325" s="2"/>
    </row>
    <row r="326" spans="1:1" ht="15.75" customHeight="1" x14ac:dyDescent="0.35">
      <c r="A326" s="2"/>
    </row>
    <row r="327" spans="1:1" ht="15.75" customHeight="1" x14ac:dyDescent="0.35">
      <c r="A327" s="2"/>
    </row>
    <row r="328" spans="1:1" ht="15.75" customHeight="1" x14ac:dyDescent="0.35">
      <c r="A328" s="2"/>
    </row>
    <row r="329" spans="1:1" ht="15.75" customHeight="1" x14ac:dyDescent="0.35">
      <c r="A329" s="2"/>
    </row>
    <row r="330" spans="1:1" ht="15.75" customHeight="1" x14ac:dyDescent="0.35">
      <c r="A330" s="2"/>
    </row>
    <row r="331" spans="1:1" ht="15.75" customHeight="1" x14ac:dyDescent="0.35">
      <c r="A331" s="2"/>
    </row>
    <row r="332" spans="1:1" ht="15.75" customHeight="1" x14ac:dyDescent="0.35">
      <c r="A332" s="2"/>
    </row>
    <row r="333" spans="1:1" ht="15.75" customHeight="1" x14ac:dyDescent="0.35">
      <c r="A333" s="2"/>
    </row>
    <row r="334" spans="1:1" ht="15.75" customHeight="1" x14ac:dyDescent="0.35">
      <c r="A334" s="2"/>
    </row>
    <row r="335" spans="1:1" ht="15.75" customHeight="1" x14ac:dyDescent="0.35">
      <c r="A335" s="2"/>
    </row>
    <row r="336" spans="1:1" ht="15.75" customHeight="1" x14ac:dyDescent="0.35">
      <c r="A336" s="2"/>
    </row>
    <row r="337" spans="1:1" ht="15.75" customHeight="1" x14ac:dyDescent="0.35">
      <c r="A337" s="2"/>
    </row>
    <row r="338" spans="1:1" ht="15.75" customHeight="1" x14ac:dyDescent="0.35">
      <c r="A338" s="2"/>
    </row>
    <row r="339" spans="1:1" ht="15.75" customHeight="1" x14ac:dyDescent="0.35">
      <c r="A339" s="2"/>
    </row>
    <row r="340" spans="1:1" ht="15.75" customHeight="1" x14ac:dyDescent="0.35">
      <c r="A340" s="2"/>
    </row>
    <row r="341" spans="1:1" ht="15.75" customHeight="1" x14ac:dyDescent="0.35">
      <c r="A341" s="2"/>
    </row>
    <row r="342" spans="1:1" ht="15.75" customHeight="1" x14ac:dyDescent="0.35">
      <c r="A342" s="2"/>
    </row>
    <row r="343" spans="1:1" ht="15.75" customHeight="1" x14ac:dyDescent="0.35">
      <c r="A343" s="2"/>
    </row>
    <row r="344" spans="1:1" ht="15.75" customHeight="1" x14ac:dyDescent="0.35">
      <c r="A344" s="2"/>
    </row>
    <row r="345" spans="1:1" ht="15.75" customHeight="1" x14ac:dyDescent="0.35">
      <c r="A345" s="2"/>
    </row>
    <row r="346" spans="1:1" ht="15.75" customHeight="1" x14ac:dyDescent="0.35">
      <c r="A346" s="2"/>
    </row>
    <row r="347" spans="1:1" ht="15.75" customHeight="1" x14ac:dyDescent="0.35">
      <c r="A347" s="2"/>
    </row>
    <row r="348" spans="1:1" ht="15.75" customHeight="1" x14ac:dyDescent="0.35">
      <c r="A348" s="2"/>
    </row>
    <row r="349" spans="1:1" ht="15.75" customHeight="1" x14ac:dyDescent="0.35">
      <c r="A349" s="2"/>
    </row>
    <row r="350" spans="1:1" ht="15.75" customHeight="1" x14ac:dyDescent="0.35">
      <c r="A350" s="2"/>
    </row>
    <row r="351" spans="1:1" ht="15.75" customHeight="1" x14ac:dyDescent="0.35">
      <c r="A351" s="2"/>
    </row>
    <row r="352" spans="1:1" ht="15.75" customHeight="1" x14ac:dyDescent="0.35">
      <c r="A352" s="2"/>
    </row>
    <row r="353" spans="1:1" ht="15.75" customHeight="1" x14ac:dyDescent="0.35">
      <c r="A353" s="2"/>
    </row>
    <row r="354" spans="1:1" ht="15.75" customHeight="1" x14ac:dyDescent="0.35">
      <c r="A354" s="2"/>
    </row>
    <row r="355" spans="1:1" ht="15.75" customHeight="1" x14ac:dyDescent="0.35">
      <c r="A355" s="2"/>
    </row>
    <row r="356" spans="1:1" ht="15.75" customHeight="1" x14ac:dyDescent="0.35">
      <c r="A356" s="2"/>
    </row>
    <row r="357" spans="1:1" ht="15.75" customHeight="1" x14ac:dyDescent="0.35">
      <c r="A357" s="2"/>
    </row>
    <row r="358" spans="1:1" ht="15.75" customHeight="1" x14ac:dyDescent="0.35">
      <c r="A358" s="2"/>
    </row>
    <row r="359" spans="1:1" ht="15.75" customHeight="1" x14ac:dyDescent="0.35">
      <c r="A359" s="2"/>
    </row>
    <row r="360" spans="1:1" ht="15.75" customHeight="1" x14ac:dyDescent="0.35">
      <c r="A360" s="2"/>
    </row>
    <row r="361" spans="1:1" ht="15.75" customHeight="1" x14ac:dyDescent="0.35">
      <c r="A361" s="2"/>
    </row>
    <row r="362" spans="1:1" ht="15.75" customHeight="1" x14ac:dyDescent="0.35">
      <c r="A362" s="2"/>
    </row>
    <row r="363" spans="1:1" ht="15.75" customHeight="1" x14ac:dyDescent="0.35">
      <c r="A363" s="2"/>
    </row>
    <row r="364" spans="1:1" ht="15.75" customHeight="1" x14ac:dyDescent="0.35">
      <c r="A364" s="2"/>
    </row>
    <row r="365" spans="1:1" ht="15.75" customHeight="1" x14ac:dyDescent="0.35">
      <c r="A365" s="2"/>
    </row>
    <row r="366" spans="1:1" ht="15.75" customHeight="1" x14ac:dyDescent="0.35">
      <c r="A366" s="2"/>
    </row>
    <row r="367" spans="1:1" ht="15.75" customHeight="1" x14ac:dyDescent="0.35">
      <c r="A367" s="2"/>
    </row>
    <row r="368" spans="1:1" ht="15.75" customHeight="1" x14ac:dyDescent="0.35">
      <c r="A368" s="2"/>
    </row>
    <row r="369" spans="1:1" ht="15.75" customHeight="1" x14ac:dyDescent="0.35">
      <c r="A369" s="2"/>
    </row>
    <row r="370" spans="1:1" ht="15.75" customHeight="1" x14ac:dyDescent="0.35">
      <c r="A370" s="2"/>
    </row>
    <row r="371" spans="1:1" ht="15.75" customHeight="1" x14ac:dyDescent="0.35">
      <c r="A371" s="2"/>
    </row>
    <row r="372" spans="1:1" ht="15.75" customHeight="1" x14ac:dyDescent="0.35">
      <c r="A372" s="2"/>
    </row>
    <row r="373" spans="1:1" ht="15.75" customHeight="1" x14ac:dyDescent="0.35">
      <c r="A373" s="2"/>
    </row>
    <row r="374" spans="1:1" ht="15.75" customHeight="1" x14ac:dyDescent="0.35">
      <c r="A374" s="2"/>
    </row>
    <row r="375" spans="1:1" ht="15.75" customHeight="1" x14ac:dyDescent="0.35">
      <c r="A375" s="2"/>
    </row>
    <row r="376" spans="1:1" ht="15.75" customHeight="1" x14ac:dyDescent="0.35">
      <c r="A376" s="2"/>
    </row>
    <row r="377" spans="1:1" ht="15.75" customHeight="1" x14ac:dyDescent="0.35">
      <c r="A377" s="2"/>
    </row>
    <row r="378" spans="1:1" ht="15.75" customHeight="1" x14ac:dyDescent="0.35">
      <c r="A378" s="2"/>
    </row>
    <row r="379" spans="1:1" ht="15.75" customHeight="1" x14ac:dyDescent="0.35">
      <c r="A379" s="2"/>
    </row>
    <row r="380" spans="1:1" ht="15.75" customHeight="1" x14ac:dyDescent="0.35">
      <c r="A380" s="2"/>
    </row>
    <row r="381" spans="1:1" ht="15.75" customHeight="1" x14ac:dyDescent="0.35">
      <c r="A381" s="2"/>
    </row>
    <row r="382" spans="1:1" ht="15.75" customHeight="1" x14ac:dyDescent="0.35">
      <c r="A382" s="2"/>
    </row>
    <row r="383" spans="1:1" ht="15.75" customHeight="1" x14ac:dyDescent="0.35">
      <c r="A383" s="2"/>
    </row>
    <row r="384" spans="1:1" ht="15.75" customHeight="1" x14ac:dyDescent="0.35">
      <c r="A384" s="2"/>
    </row>
    <row r="385" spans="1:1" ht="15.75" customHeight="1" x14ac:dyDescent="0.35">
      <c r="A385" s="2"/>
    </row>
    <row r="386" spans="1:1" ht="15.75" customHeight="1" x14ac:dyDescent="0.35">
      <c r="A386" s="2"/>
    </row>
    <row r="387" spans="1:1" ht="15.75" customHeight="1" x14ac:dyDescent="0.35">
      <c r="A387" s="2"/>
    </row>
    <row r="388" spans="1:1" ht="15.75" customHeight="1" x14ac:dyDescent="0.35">
      <c r="A388" s="2"/>
    </row>
    <row r="389" spans="1:1" ht="15.75" customHeight="1" x14ac:dyDescent="0.35">
      <c r="A389" s="2"/>
    </row>
    <row r="390" spans="1:1" ht="15.75" customHeight="1" x14ac:dyDescent="0.35">
      <c r="A390" s="2"/>
    </row>
    <row r="391" spans="1:1" ht="15.75" customHeight="1" x14ac:dyDescent="0.35">
      <c r="A391" s="2"/>
    </row>
    <row r="392" spans="1:1" ht="15.75" customHeight="1" x14ac:dyDescent="0.35">
      <c r="A392" s="2"/>
    </row>
    <row r="393" spans="1:1" ht="15.75" customHeight="1" x14ac:dyDescent="0.35">
      <c r="A393" s="2"/>
    </row>
    <row r="394" spans="1:1" ht="15.75" customHeight="1" x14ac:dyDescent="0.35">
      <c r="A394" s="2"/>
    </row>
    <row r="395" spans="1:1" ht="15.75" customHeight="1" x14ac:dyDescent="0.35">
      <c r="A395" s="2"/>
    </row>
    <row r="396" spans="1:1" ht="15.75" customHeight="1" x14ac:dyDescent="0.35">
      <c r="A396" s="2"/>
    </row>
    <row r="397" spans="1:1" ht="15.75" customHeight="1" x14ac:dyDescent="0.35">
      <c r="A397" s="2"/>
    </row>
    <row r="398" spans="1:1" ht="15.75" customHeight="1" x14ac:dyDescent="0.35">
      <c r="A398" s="2"/>
    </row>
    <row r="399" spans="1:1" ht="15.75" customHeight="1" x14ac:dyDescent="0.35">
      <c r="A399" s="2"/>
    </row>
    <row r="400" spans="1:1" ht="15.75" customHeight="1" x14ac:dyDescent="0.35">
      <c r="A400" s="2"/>
    </row>
    <row r="401" spans="1:1" ht="15.75" customHeight="1" x14ac:dyDescent="0.35">
      <c r="A401" s="2"/>
    </row>
    <row r="402" spans="1:1" ht="15.75" customHeight="1" x14ac:dyDescent="0.35">
      <c r="A402" s="2"/>
    </row>
    <row r="403" spans="1:1" ht="15.75" customHeight="1" x14ac:dyDescent="0.35">
      <c r="A403" s="2"/>
    </row>
    <row r="404" spans="1:1" ht="15.75" customHeight="1" x14ac:dyDescent="0.35">
      <c r="A404" s="2"/>
    </row>
    <row r="405" spans="1:1" ht="15.75" customHeight="1" x14ac:dyDescent="0.35">
      <c r="A405" s="2"/>
    </row>
    <row r="406" spans="1:1" ht="15.75" customHeight="1" x14ac:dyDescent="0.35">
      <c r="A406" s="2"/>
    </row>
    <row r="407" spans="1:1" ht="15.75" customHeight="1" x14ac:dyDescent="0.35">
      <c r="A407" s="2"/>
    </row>
    <row r="408" spans="1:1" ht="15.75" customHeight="1" x14ac:dyDescent="0.35">
      <c r="A408" s="2"/>
    </row>
    <row r="409" spans="1:1" ht="15.75" customHeight="1" x14ac:dyDescent="0.35">
      <c r="A409" s="2"/>
    </row>
    <row r="410" spans="1:1" ht="15.75" customHeight="1" x14ac:dyDescent="0.35">
      <c r="A410" s="2"/>
    </row>
    <row r="411" spans="1:1" ht="15.75" customHeight="1" x14ac:dyDescent="0.35">
      <c r="A411" s="2"/>
    </row>
    <row r="412" spans="1:1" ht="15.75" customHeight="1" x14ac:dyDescent="0.35">
      <c r="A412" s="2"/>
    </row>
    <row r="413" spans="1:1" ht="15.75" customHeight="1" x14ac:dyDescent="0.35">
      <c r="A413" s="2"/>
    </row>
    <row r="414" spans="1:1" ht="15.75" customHeight="1" x14ac:dyDescent="0.35">
      <c r="A414" s="2"/>
    </row>
    <row r="415" spans="1:1" ht="15.75" customHeight="1" x14ac:dyDescent="0.35">
      <c r="A415" s="2"/>
    </row>
    <row r="416" spans="1:1" ht="15.75" customHeight="1" x14ac:dyDescent="0.35">
      <c r="A416" s="2"/>
    </row>
    <row r="417" spans="1:1" ht="15.75" customHeight="1" x14ac:dyDescent="0.35">
      <c r="A417" s="2"/>
    </row>
    <row r="418" spans="1:1" ht="15.75" customHeight="1" x14ac:dyDescent="0.35">
      <c r="A418" s="2"/>
    </row>
    <row r="419" spans="1:1" ht="15.75" customHeight="1" x14ac:dyDescent="0.35">
      <c r="A419" s="2"/>
    </row>
    <row r="420" spans="1:1" ht="15.75" customHeight="1" x14ac:dyDescent="0.35">
      <c r="A420" s="2"/>
    </row>
    <row r="421" spans="1:1" ht="15.75" customHeight="1" x14ac:dyDescent="0.35">
      <c r="A421" s="2"/>
    </row>
    <row r="422" spans="1:1" ht="15.75" customHeight="1" x14ac:dyDescent="0.35">
      <c r="A422" s="2"/>
    </row>
    <row r="423" spans="1:1" ht="15.75" customHeight="1" x14ac:dyDescent="0.35">
      <c r="A423" s="2"/>
    </row>
    <row r="424" spans="1:1" ht="15.75" customHeight="1" x14ac:dyDescent="0.35">
      <c r="A424" s="2"/>
    </row>
    <row r="425" spans="1:1" ht="15.75" customHeight="1" x14ac:dyDescent="0.35">
      <c r="A425" s="2"/>
    </row>
    <row r="426" spans="1:1" ht="15.75" customHeight="1" x14ac:dyDescent="0.35">
      <c r="A426" s="2"/>
    </row>
    <row r="427" spans="1:1" ht="15.75" customHeight="1" x14ac:dyDescent="0.35">
      <c r="A427" s="2"/>
    </row>
    <row r="428" spans="1:1" ht="15.75" customHeight="1" x14ac:dyDescent="0.35">
      <c r="A428" s="2"/>
    </row>
    <row r="429" spans="1:1" ht="15.75" customHeight="1" x14ac:dyDescent="0.35">
      <c r="A429" s="2"/>
    </row>
    <row r="430" spans="1:1" ht="15.75" customHeight="1" x14ac:dyDescent="0.35">
      <c r="A430" s="2"/>
    </row>
    <row r="431" spans="1:1" ht="15.75" customHeight="1" x14ac:dyDescent="0.35">
      <c r="A431" s="2"/>
    </row>
    <row r="432" spans="1:1" ht="15.75" customHeight="1" x14ac:dyDescent="0.35">
      <c r="A432" s="2"/>
    </row>
    <row r="433" spans="1:1" ht="15.75" customHeight="1" x14ac:dyDescent="0.35">
      <c r="A433" s="2"/>
    </row>
    <row r="434" spans="1:1" ht="15.75" customHeight="1" x14ac:dyDescent="0.35">
      <c r="A434" s="2"/>
    </row>
    <row r="435" spans="1:1" ht="15.75" customHeight="1" x14ac:dyDescent="0.35">
      <c r="A435" s="2"/>
    </row>
    <row r="436" spans="1:1" ht="15.75" customHeight="1" x14ac:dyDescent="0.35">
      <c r="A436" s="2"/>
    </row>
    <row r="437" spans="1:1" ht="15.75" customHeight="1" x14ac:dyDescent="0.35">
      <c r="A437" s="2"/>
    </row>
    <row r="438" spans="1:1" ht="15.75" customHeight="1" x14ac:dyDescent="0.35">
      <c r="A438" s="2"/>
    </row>
    <row r="439" spans="1:1" ht="15.75" customHeight="1" x14ac:dyDescent="0.35">
      <c r="A439" s="2"/>
    </row>
    <row r="440" spans="1:1" ht="15.75" customHeight="1" x14ac:dyDescent="0.35">
      <c r="A440" s="2"/>
    </row>
    <row r="441" spans="1:1" ht="15.75" customHeight="1" x14ac:dyDescent="0.35">
      <c r="A441" s="2"/>
    </row>
    <row r="442" spans="1:1" ht="15.75" customHeight="1" x14ac:dyDescent="0.35">
      <c r="A442" s="2"/>
    </row>
    <row r="443" spans="1:1" ht="15.75" customHeight="1" x14ac:dyDescent="0.35">
      <c r="A443" s="2"/>
    </row>
    <row r="444" spans="1:1" ht="15.75" customHeight="1" x14ac:dyDescent="0.35">
      <c r="A444" s="2"/>
    </row>
    <row r="445" spans="1:1" ht="15.75" customHeight="1" x14ac:dyDescent="0.35">
      <c r="A445" s="2"/>
    </row>
    <row r="446" spans="1:1" ht="15.75" customHeight="1" x14ac:dyDescent="0.35">
      <c r="A446" s="2"/>
    </row>
    <row r="447" spans="1:1" ht="15.75" customHeight="1" x14ac:dyDescent="0.35">
      <c r="A447" s="2"/>
    </row>
    <row r="448" spans="1:1" ht="15.75" customHeight="1" x14ac:dyDescent="0.35">
      <c r="A448" s="2"/>
    </row>
    <row r="449" spans="1:1" ht="15.75" customHeight="1" x14ac:dyDescent="0.35">
      <c r="A449" s="2"/>
    </row>
    <row r="450" spans="1:1" ht="15.75" customHeight="1" x14ac:dyDescent="0.35">
      <c r="A450" s="2"/>
    </row>
    <row r="451" spans="1:1" ht="15.75" customHeight="1" x14ac:dyDescent="0.35">
      <c r="A451" s="2"/>
    </row>
    <row r="452" spans="1:1" ht="15.75" customHeight="1" x14ac:dyDescent="0.35">
      <c r="A452" s="2"/>
    </row>
    <row r="453" spans="1:1" ht="15.75" customHeight="1" x14ac:dyDescent="0.35">
      <c r="A453" s="2"/>
    </row>
    <row r="454" spans="1:1" ht="15.75" customHeight="1" x14ac:dyDescent="0.35">
      <c r="A454" s="2"/>
    </row>
    <row r="455" spans="1:1" ht="15.75" customHeight="1" x14ac:dyDescent="0.35">
      <c r="A455" s="2"/>
    </row>
    <row r="456" spans="1:1" ht="15.75" customHeight="1" x14ac:dyDescent="0.35">
      <c r="A456" s="2"/>
    </row>
    <row r="457" spans="1:1" ht="15.75" customHeight="1" x14ac:dyDescent="0.35">
      <c r="A457" s="2"/>
    </row>
    <row r="458" spans="1:1" ht="15.75" customHeight="1" x14ac:dyDescent="0.35">
      <c r="A458" s="2"/>
    </row>
    <row r="459" spans="1:1" ht="15.75" customHeight="1" x14ac:dyDescent="0.35">
      <c r="A459" s="2"/>
    </row>
    <row r="460" spans="1:1" ht="15.75" customHeight="1" x14ac:dyDescent="0.35">
      <c r="A460" s="2"/>
    </row>
    <row r="461" spans="1:1" ht="15.75" customHeight="1" x14ac:dyDescent="0.35">
      <c r="A461" s="2"/>
    </row>
    <row r="462" spans="1:1" ht="15.75" customHeight="1" x14ac:dyDescent="0.35">
      <c r="A462" s="2"/>
    </row>
    <row r="463" spans="1:1" ht="15.75" customHeight="1" x14ac:dyDescent="0.35">
      <c r="A463" s="2"/>
    </row>
    <row r="464" spans="1:1" ht="15.75" customHeight="1" x14ac:dyDescent="0.35">
      <c r="A464" s="2"/>
    </row>
    <row r="465" spans="1:1" ht="15.75" customHeight="1" x14ac:dyDescent="0.35">
      <c r="A465" s="2"/>
    </row>
    <row r="466" spans="1:1" ht="15.75" customHeight="1" x14ac:dyDescent="0.35">
      <c r="A466" s="2"/>
    </row>
    <row r="467" spans="1:1" ht="15.75" customHeight="1" x14ac:dyDescent="0.35">
      <c r="A467" s="2"/>
    </row>
    <row r="468" spans="1:1" ht="15.75" customHeight="1" x14ac:dyDescent="0.35">
      <c r="A468" s="2"/>
    </row>
    <row r="469" spans="1:1" ht="15.75" customHeight="1" x14ac:dyDescent="0.35">
      <c r="A469" s="2"/>
    </row>
    <row r="470" spans="1:1" ht="15.75" customHeight="1" x14ac:dyDescent="0.35">
      <c r="A470" s="2"/>
    </row>
    <row r="471" spans="1:1" ht="15.75" customHeight="1" x14ac:dyDescent="0.35">
      <c r="A471" s="2"/>
    </row>
    <row r="472" spans="1:1" ht="15.75" customHeight="1" x14ac:dyDescent="0.35">
      <c r="A472" s="2"/>
    </row>
    <row r="473" spans="1:1" ht="15.75" customHeight="1" x14ac:dyDescent="0.35">
      <c r="A473" s="2"/>
    </row>
    <row r="474" spans="1:1" ht="15.75" customHeight="1" x14ac:dyDescent="0.35">
      <c r="A474" s="2"/>
    </row>
    <row r="475" spans="1:1" ht="15.75" customHeight="1" x14ac:dyDescent="0.35">
      <c r="A475" s="2"/>
    </row>
    <row r="476" spans="1:1" ht="15.75" customHeight="1" x14ac:dyDescent="0.35">
      <c r="A476" s="2"/>
    </row>
    <row r="477" spans="1:1" ht="15.75" customHeight="1" x14ac:dyDescent="0.35">
      <c r="A477" s="2"/>
    </row>
    <row r="478" spans="1:1" ht="15.75" customHeight="1" x14ac:dyDescent="0.35">
      <c r="A478" s="2"/>
    </row>
    <row r="479" spans="1:1" ht="15.75" customHeight="1" x14ac:dyDescent="0.35">
      <c r="A479" s="2"/>
    </row>
    <row r="480" spans="1:1" ht="15.75" customHeight="1" x14ac:dyDescent="0.35">
      <c r="A480" s="2"/>
    </row>
    <row r="481" spans="1:1" ht="15.75" customHeight="1" x14ac:dyDescent="0.35">
      <c r="A481" s="2"/>
    </row>
    <row r="482" spans="1:1" ht="15.75" customHeight="1" x14ac:dyDescent="0.35">
      <c r="A482" s="2"/>
    </row>
    <row r="483" spans="1:1" ht="15.75" customHeight="1" x14ac:dyDescent="0.35">
      <c r="A483" s="2"/>
    </row>
    <row r="484" spans="1:1" ht="15.75" customHeight="1" x14ac:dyDescent="0.35">
      <c r="A484" s="2"/>
    </row>
    <row r="485" spans="1:1" ht="15.75" customHeight="1" x14ac:dyDescent="0.35">
      <c r="A485" s="2"/>
    </row>
    <row r="486" spans="1:1" ht="15.75" customHeight="1" x14ac:dyDescent="0.35">
      <c r="A486" s="2"/>
    </row>
    <row r="487" spans="1:1" ht="15.75" customHeight="1" x14ac:dyDescent="0.35">
      <c r="A487" s="2"/>
    </row>
    <row r="488" spans="1:1" ht="15.75" customHeight="1" x14ac:dyDescent="0.35">
      <c r="A488" s="2"/>
    </row>
    <row r="489" spans="1:1" ht="15.75" customHeight="1" x14ac:dyDescent="0.35">
      <c r="A489" s="2"/>
    </row>
    <row r="490" spans="1:1" ht="15.75" customHeight="1" x14ac:dyDescent="0.35">
      <c r="A490" s="2"/>
    </row>
    <row r="491" spans="1:1" ht="15.75" customHeight="1" x14ac:dyDescent="0.35">
      <c r="A491" s="2"/>
    </row>
    <row r="492" spans="1:1" ht="15.75" customHeight="1" x14ac:dyDescent="0.35">
      <c r="A492" s="2"/>
    </row>
    <row r="493" spans="1:1" ht="15.75" customHeight="1" x14ac:dyDescent="0.35">
      <c r="A493" s="2"/>
    </row>
    <row r="494" spans="1:1" ht="15.75" customHeight="1" x14ac:dyDescent="0.35">
      <c r="A494" s="2"/>
    </row>
    <row r="495" spans="1:1" ht="15.75" customHeight="1" x14ac:dyDescent="0.35">
      <c r="A495" s="2"/>
    </row>
    <row r="496" spans="1:1" ht="15.75" customHeight="1" x14ac:dyDescent="0.35">
      <c r="A496" s="2"/>
    </row>
    <row r="497" spans="1:1" ht="15.75" customHeight="1" x14ac:dyDescent="0.35">
      <c r="A497" s="2"/>
    </row>
    <row r="498" spans="1:1" ht="15.75" customHeight="1" x14ac:dyDescent="0.35">
      <c r="A498" s="2"/>
    </row>
    <row r="499" spans="1:1" ht="15.75" customHeight="1" x14ac:dyDescent="0.35">
      <c r="A499" s="2"/>
    </row>
    <row r="500" spans="1:1" ht="15.75" customHeight="1" x14ac:dyDescent="0.35">
      <c r="A500" s="2"/>
    </row>
    <row r="501" spans="1:1" ht="15.75" customHeight="1" x14ac:dyDescent="0.35">
      <c r="A501" s="2"/>
    </row>
    <row r="502" spans="1:1" ht="15.75" customHeight="1" x14ac:dyDescent="0.35">
      <c r="A502" s="2"/>
    </row>
    <row r="503" spans="1:1" ht="15.75" customHeight="1" x14ac:dyDescent="0.35">
      <c r="A503" s="2"/>
    </row>
    <row r="504" spans="1:1" ht="15.75" customHeight="1" x14ac:dyDescent="0.35">
      <c r="A504" s="2"/>
    </row>
    <row r="505" spans="1:1" ht="15.75" customHeight="1" x14ac:dyDescent="0.35">
      <c r="A505" s="2"/>
    </row>
    <row r="506" spans="1:1" ht="15.75" customHeight="1" x14ac:dyDescent="0.35">
      <c r="A506" s="2"/>
    </row>
    <row r="507" spans="1:1" ht="15.75" customHeight="1" x14ac:dyDescent="0.35">
      <c r="A507" s="2"/>
    </row>
    <row r="508" spans="1:1" ht="15.75" customHeight="1" x14ac:dyDescent="0.35">
      <c r="A508" s="2"/>
    </row>
    <row r="509" spans="1:1" ht="15.75" customHeight="1" x14ac:dyDescent="0.35">
      <c r="A509" s="2"/>
    </row>
    <row r="510" spans="1:1" ht="15.75" customHeight="1" x14ac:dyDescent="0.35">
      <c r="A510" s="2"/>
    </row>
    <row r="511" spans="1:1" ht="15.75" customHeight="1" x14ac:dyDescent="0.35">
      <c r="A511" s="2"/>
    </row>
    <row r="512" spans="1:1" ht="15.75" customHeight="1" x14ac:dyDescent="0.35">
      <c r="A512" s="2"/>
    </row>
    <row r="513" spans="1:1" ht="15.75" customHeight="1" x14ac:dyDescent="0.35">
      <c r="A513" s="2"/>
    </row>
    <row r="514" spans="1:1" ht="15.75" customHeight="1" x14ac:dyDescent="0.35">
      <c r="A514" s="2"/>
    </row>
    <row r="515" spans="1:1" ht="15.75" customHeight="1" x14ac:dyDescent="0.35">
      <c r="A515" s="2"/>
    </row>
    <row r="516" spans="1:1" ht="15.75" customHeight="1" x14ac:dyDescent="0.35">
      <c r="A516" s="2"/>
    </row>
    <row r="517" spans="1:1" ht="15.75" customHeight="1" x14ac:dyDescent="0.35">
      <c r="A517" s="2"/>
    </row>
    <row r="518" spans="1:1" ht="15.75" customHeight="1" x14ac:dyDescent="0.35">
      <c r="A518" s="2"/>
    </row>
    <row r="519" spans="1:1" ht="15.75" customHeight="1" x14ac:dyDescent="0.35">
      <c r="A519" s="2"/>
    </row>
    <row r="520" spans="1:1" ht="15.75" customHeight="1" x14ac:dyDescent="0.35">
      <c r="A520" s="2"/>
    </row>
    <row r="521" spans="1:1" ht="15.75" customHeight="1" x14ac:dyDescent="0.35">
      <c r="A521" s="2"/>
    </row>
    <row r="522" spans="1:1" ht="15.75" customHeight="1" x14ac:dyDescent="0.35">
      <c r="A522" s="2"/>
    </row>
    <row r="523" spans="1:1" ht="15.75" customHeight="1" x14ac:dyDescent="0.35">
      <c r="A523" s="2"/>
    </row>
    <row r="524" spans="1:1" ht="15.75" customHeight="1" x14ac:dyDescent="0.35">
      <c r="A524" s="2"/>
    </row>
    <row r="525" spans="1:1" ht="15.75" customHeight="1" x14ac:dyDescent="0.35">
      <c r="A525" s="2"/>
    </row>
    <row r="526" spans="1:1" ht="15.75" customHeight="1" x14ac:dyDescent="0.35">
      <c r="A526" s="2"/>
    </row>
    <row r="527" spans="1:1" ht="15.75" customHeight="1" x14ac:dyDescent="0.35">
      <c r="A527" s="2"/>
    </row>
    <row r="528" spans="1:1" ht="15.75" customHeight="1" x14ac:dyDescent="0.35">
      <c r="A528" s="2"/>
    </row>
    <row r="529" spans="1:1" ht="15.75" customHeight="1" x14ac:dyDescent="0.35">
      <c r="A529" s="2"/>
    </row>
    <row r="530" spans="1:1" ht="15.75" customHeight="1" x14ac:dyDescent="0.35">
      <c r="A530" s="2"/>
    </row>
    <row r="531" spans="1:1" ht="15.75" customHeight="1" x14ac:dyDescent="0.35">
      <c r="A531" s="2"/>
    </row>
    <row r="532" spans="1:1" ht="15.75" customHeight="1" x14ac:dyDescent="0.35">
      <c r="A532" s="2"/>
    </row>
    <row r="533" spans="1:1" ht="15.75" customHeight="1" x14ac:dyDescent="0.35">
      <c r="A533" s="2"/>
    </row>
    <row r="534" spans="1:1" ht="15.75" customHeight="1" x14ac:dyDescent="0.35">
      <c r="A534" s="2"/>
    </row>
    <row r="535" spans="1:1" ht="15.75" customHeight="1" x14ac:dyDescent="0.35">
      <c r="A535" s="2"/>
    </row>
    <row r="536" spans="1:1" ht="15.75" customHeight="1" x14ac:dyDescent="0.35">
      <c r="A536" s="2"/>
    </row>
    <row r="537" spans="1:1" ht="15.75" customHeight="1" x14ac:dyDescent="0.35">
      <c r="A537" s="2"/>
    </row>
    <row r="538" spans="1:1" ht="15.75" customHeight="1" x14ac:dyDescent="0.35">
      <c r="A538" s="2"/>
    </row>
    <row r="539" spans="1:1" ht="15.75" customHeight="1" x14ac:dyDescent="0.35">
      <c r="A539" s="2"/>
    </row>
    <row r="540" spans="1:1" ht="15.75" customHeight="1" x14ac:dyDescent="0.35">
      <c r="A540" s="2"/>
    </row>
    <row r="541" spans="1:1" ht="15.75" customHeight="1" x14ac:dyDescent="0.35">
      <c r="A541" s="2"/>
    </row>
    <row r="542" spans="1:1" ht="15.75" customHeight="1" x14ac:dyDescent="0.35">
      <c r="A542" s="2"/>
    </row>
    <row r="543" spans="1:1" ht="15.75" customHeight="1" x14ac:dyDescent="0.35">
      <c r="A543" s="2"/>
    </row>
    <row r="544" spans="1:1" ht="15.75" customHeight="1" x14ac:dyDescent="0.35">
      <c r="A544" s="2"/>
    </row>
    <row r="545" spans="1:1" ht="15.75" customHeight="1" x14ac:dyDescent="0.35">
      <c r="A545" s="2"/>
    </row>
    <row r="546" spans="1:1" ht="15.75" customHeight="1" x14ac:dyDescent="0.35">
      <c r="A546" s="2"/>
    </row>
    <row r="547" spans="1:1" ht="15.75" customHeight="1" x14ac:dyDescent="0.35">
      <c r="A547" s="2"/>
    </row>
    <row r="548" spans="1:1" ht="15.75" customHeight="1" x14ac:dyDescent="0.35">
      <c r="A548" s="2"/>
    </row>
    <row r="549" spans="1:1" ht="15.75" customHeight="1" x14ac:dyDescent="0.35">
      <c r="A549" s="2"/>
    </row>
    <row r="550" spans="1:1" ht="15.75" customHeight="1" x14ac:dyDescent="0.35">
      <c r="A550" s="2"/>
    </row>
    <row r="551" spans="1:1" ht="15.75" customHeight="1" x14ac:dyDescent="0.35">
      <c r="A551" s="2"/>
    </row>
    <row r="552" spans="1:1" ht="15.75" customHeight="1" x14ac:dyDescent="0.35">
      <c r="A552" s="2"/>
    </row>
    <row r="553" spans="1:1" ht="15.75" customHeight="1" x14ac:dyDescent="0.35">
      <c r="A553" s="2"/>
    </row>
    <row r="554" spans="1:1" ht="15.75" customHeight="1" x14ac:dyDescent="0.35">
      <c r="A554" s="2"/>
    </row>
    <row r="555" spans="1:1" ht="15.75" customHeight="1" x14ac:dyDescent="0.35">
      <c r="A555" s="2"/>
    </row>
    <row r="556" spans="1:1" ht="15.75" customHeight="1" x14ac:dyDescent="0.35">
      <c r="A556" s="2"/>
    </row>
    <row r="557" spans="1:1" ht="15.75" customHeight="1" x14ac:dyDescent="0.35">
      <c r="A557" s="2"/>
    </row>
    <row r="558" spans="1:1" ht="15.75" customHeight="1" x14ac:dyDescent="0.35">
      <c r="A558" s="2"/>
    </row>
    <row r="559" spans="1:1" ht="15.75" customHeight="1" x14ac:dyDescent="0.35">
      <c r="A559" s="2"/>
    </row>
    <row r="560" spans="1:1" ht="15.75" customHeight="1" x14ac:dyDescent="0.35">
      <c r="A560" s="2"/>
    </row>
    <row r="561" spans="1:1" ht="15.75" customHeight="1" x14ac:dyDescent="0.35">
      <c r="A561" s="2"/>
    </row>
    <row r="562" spans="1:1" ht="15.75" customHeight="1" x14ac:dyDescent="0.35">
      <c r="A562" s="2"/>
    </row>
    <row r="563" spans="1:1" ht="15.75" customHeight="1" x14ac:dyDescent="0.35">
      <c r="A563" s="2"/>
    </row>
    <row r="564" spans="1:1" ht="15.75" customHeight="1" x14ac:dyDescent="0.35">
      <c r="A564" s="2"/>
    </row>
    <row r="565" spans="1:1" ht="15.75" customHeight="1" x14ac:dyDescent="0.35">
      <c r="A565" s="2"/>
    </row>
    <row r="566" spans="1:1" ht="15.75" customHeight="1" x14ac:dyDescent="0.35">
      <c r="A566" s="2"/>
    </row>
    <row r="567" spans="1:1" ht="15.75" customHeight="1" x14ac:dyDescent="0.35">
      <c r="A567" s="2"/>
    </row>
    <row r="568" spans="1:1" ht="15.75" customHeight="1" x14ac:dyDescent="0.35">
      <c r="A568" s="2"/>
    </row>
    <row r="569" spans="1:1" ht="15.75" customHeight="1" x14ac:dyDescent="0.35">
      <c r="A569" s="2"/>
    </row>
    <row r="570" spans="1:1" ht="15.75" customHeight="1" x14ac:dyDescent="0.35">
      <c r="A570" s="2"/>
    </row>
    <row r="571" spans="1:1" ht="15.75" customHeight="1" x14ac:dyDescent="0.35">
      <c r="A571" s="2"/>
    </row>
    <row r="572" spans="1:1" ht="15.75" customHeight="1" x14ac:dyDescent="0.35">
      <c r="A572" s="2"/>
    </row>
    <row r="573" spans="1:1" ht="15.75" customHeight="1" x14ac:dyDescent="0.35">
      <c r="A573" s="2"/>
    </row>
    <row r="574" spans="1:1" ht="15.75" customHeight="1" x14ac:dyDescent="0.35">
      <c r="A574" s="2"/>
    </row>
    <row r="575" spans="1:1" ht="15.75" customHeight="1" x14ac:dyDescent="0.35">
      <c r="A575" s="2"/>
    </row>
    <row r="576" spans="1:1" ht="15.75" customHeight="1" x14ac:dyDescent="0.35">
      <c r="A576" s="2"/>
    </row>
    <row r="577" spans="1:1" ht="15.75" customHeight="1" x14ac:dyDescent="0.35">
      <c r="A577" s="2"/>
    </row>
    <row r="578" spans="1:1" ht="15.75" customHeight="1" x14ac:dyDescent="0.35">
      <c r="A578" s="2"/>
    </row>
    <row r="579" spans="1:1" ht="15.75" customHeight="1" x14ac:dyDescent="0.35">
      <c r="A579" s="2"/>
    </row>
    <row r="580" spans="1:1" ht="15.75" customHeight="1" x14ac:dyDescent="0.35">
      <c r="A580" s="2"/>
    </row>
    <row r="581" spans="1:1" ht="15.75" customHeight="1" x14ac:dyDescent="0.35">
      <c r="A581" s="2"/>
    </row>
    <row r="582" spans="1:1" ht="15.75" customHeight="1" x14ac:dyDescent="0.35">
      <c r="A582" s="2"/>
    </row>
    <row r="583" spans="1:1" ht="15.75" customHeight="1" x14ac:dyDescent="0.35">
      <c r="A583" s="2"/>
    </row>
    <row r="584" spans="1:1" ht="15.75" customHeight="1" x14ac:dyDescent="0.35">
      <c r="A584" s="2"/>
    </row>
    <row r="585" spans="1:1" ht="15.75" customHeight="1" x14ac:dyDescent="0.35">
      <c r="A585" s="2"/>
    </row>
    <row r="586" spans="1:1" ht="15.75" customHeight="1" x14ac:dyDescent="0.35">
      <c r="A586" s="2"/>
    </row>
    <row r="587" spans="1:1" ht="15.75" customHeight="1" x14ac:dyDescent="0.35">
      <c r="A587" s="2"/>
    </row>
    <row r="588" spans="1:1" ht="15.75" customHeight="1" x14ac:dyDescent="0.35">
      <c r="A588" s="2"/>
    </row>
    <row r="589" spans="1:1" ht="15.75" customHeight="1" x14ac:dyDescent="0.35">
      <c r="A589" s="2"/>
    </row>
    <row r="590" spans="1:1" ht="15.75" customHeight="1" x14ac:dyDescent="0.35">
      <c r="A590" s="2"/>
    </row>
    <row r="591" spans="1:1" ht="15.75" customHeight="1" x14ac:dyDescent="0.35">
      <c r="A591" s="2"/>
    </row>
    <row r="592" spans="1:1" ht="15.75" customHeight="1" x14ac:dyDescent="0.35">
      <c r="A592" s="2"/>
    </row>
    <row r="593" spans="1:1" ht="15.75" customHeight="1" x14ac:dyDescent="0.35">
      <c r="A593" s="2"/>
    </row>
    <row r="594" spans="1:1" ht="15.75" customHeight="1" x14ac:dyDescent="0.35">
      <c r="A594" s="2"/>
    </row>
    <row r="595" spans="1:1" ht="15.75" customHeight="1" x14ac:dyDescent="0.35">
      <c r="A595" s="2"/>
    </row>
    <row r="596" spans="1:1" ht="15.75" customHeight="1" x14ac:dyDescent="0.35">
      <c r="A596" s="2"/>
    </row>
    <row r="597" spans="1:1" ht="15.75" customHeight="1" x14ac:dyDescent="0.35">
      <c r="A597" s="2"/>
    </row>
    <row r="598" spans="1:1" ht="15.75" customHeight="1" x14ac:dyDescent="0.35">
      <c r="A598" s="2"/>
    </row>
    <row r="599" spans="1:1" ht="15.75" customHeight="1" x14ac:dyDescent="0.35">
      <c r="A599" s="2"/>
    </row>
    <row r="600" spans="1:1" ht="15.75" customHeight="1" x14ac:dyDescent="0.35">
      <c r="A600" s="2"/>
    </row>
    <row r="601" spans="1:1" ht="15.75" customHeight="1" x14ac:dyDescent="0.35">
      <c r="A601" s="2"/>
    </row>
    <row r="602" spans="1:1" ht="15.75" customHeight="1" x14ac:dyDescent="0.35">
      <c r="A602" s="2"/>
    </row>
    <row r="603" spans="1:1" ht="15.75" customHeight="1" x14ac:dyDescent="0.35">
      <c r="A603" s="2"/>
    </row>
    <row r="604" spans="1:1" ht="15.75" customHeight="1" x14ac:dyDescent="0.35">
      <c r="A604" s="2"/>
    </row>
    <row r="605" spans="1:1" ht="15.75" customHeight="1" x14ac:dyDescent="0.35">
      <c r="A605" s="2"/>
    </row>
    <row r="606" spans="1:1" ht="15.75" customHeight="1" x14ac:dyDescent="0.35">
      <c r="A606" s="2"/>
    </row>
    <row r="607" spans="1:1" ht="15.75" customHeight="1" x14ac:dyDescent="0.35">
      <c r="A607" s="2"/>
    </row>
    <row r="608" spans="1:1" ht="15.75" customHeight="1" x14ac:dyDescent="0.35">
      <c r="A608" s="2"/>
    </row>
    <row r="609" spans="1:1" ht="15.75" customHeight="1" x14ac:dyDescent="0.35">
      <c r="A609" s="2"/>
    </row>
    <row r="610" spans="1:1" ht="15.75" customHeight="1" x14ac:dyDescent="0.35">
      <c r="A610" s="2"/>
    </row>
    <row r="611" spans="1:1" ht="15.75" customHeight="1" x14ac:dyDescent="0.35">
      <c r="A611" s="2"/>
    </row>
    <row r="612" spans="1:1" ht="15.75" customHeight="1" x14ac:dyDescent="0.35">
      <c r="A612" s="2"/>
    </row>
    <row r="613" spans="1:1" ht="15.75" customHeight="1" x14ac:dyDescent="0.35">
      <c r="A613" s="2"/>
    </row>
    <row r="614" spans="1:1" ht="15.75" customHeight="1" x14ac:dyDescent="0.35">
      <c r="A614" s="2"/>
    </row>
    <row r="615" spans="1:1" ht="15.75" customHeight="1" x14ac:dyDescent="0.35">
      <c r="A615" s="2"/>
    </row>
    <row r="616" spans="1:1" ht="15.75" customHeight="1" x14ac:dyDescent="0.35">
      <c r="A616" s="2"/>
    </row>
    <row r="617" spans="1:1" ht="15.75" customHeight="1" x14ac:dyDescent="0.35">
      <c r="A617" s="2"/>
    </row>
    <row r="618" spans="1:1" ht="15.75" customHeight="1" x14ac:dyDescent="0.35">
      <c r="A618" s="2"/>
    </row>
    <row r="619" spans="1:1" ht="15.75" customHeight="1" x14ac:dyDescent="0.35">
      <c r="A619" s="2"/>
    </row>
    <row r="620" spans="1:1" ht="15.75" customHeight="1" x14ac:dyDescent="0.35">
      <c r="A620" s="2"/>
    </row>
    <row r="621" spans="1:1" ht="15.75" customHeight="1" x14ac:dyDescent="0.35">
      <c r="A621" s="2"/>
    </row>
    <row r="622" spans="1:1" ht="15.75" customHeight="1" x14ac:dyDescent="0.35">
      <c r="A622" s="2"/>
    </row>
    <row r="623" spans="1:1" ht="15.75" customHeight="1" x14ac:dyDescent="0.35">
      <c r="A623" s="2"/>
    </row>
    <row r="624" spans="1:1" ht="15.75" customHeight="1" x14ac:dyDescent="0.35">
      <c r="A624" s="2"/>
    </row>
    <row r="625" spans="1:1" ht="15.75" customHeight="1" x14ac:dyDescent="0.35">
      <c r="A625" s="2"/>
    </row>
    <row r="626" spans="1:1" ht="15.75" customHeight="1" x14ac:dyDescent="0.35">
      <c r="A626" s="2"/>
    </row>
    <row r="627" spans="1:1" ht="15.75" customHeight="1" x14ac:dyDescent="0.35">
      <c r="A627" s="2"/>
    </row>
    <row r="628" spans="1:1" ht="15.75" customHeight="1" x14ac:dyDescent="0.35">
      <c r="A628" s="2"/>
    </row>
    <row r="629" spans="1:1" ht="15.75" customHeight="1" x14ac:dyDescent="0.35">
      <c r="A629" s="2"/>
    </row>
    <row r="630" spans="1:1" ht="15.75" customHeight="1" x14ac:dyDescent="0.35">
      <c r="A630" s="2"/>
    </row>
    <row r="631" spans="1:1" ht="15.75" customHeight="1" x14ac:dyDescent="0.35">
      <c r="A631" s="2"/>
    </row>
    <row r="632" spans="1:1" ht="15.75" customHeight="1" x14ac:dyDescent="0.35">
      <c r="A632" s="2"/>
    </row>
    <row r="633" spans="1:1" ht="15.75" customHeight="1" x14ac:dyDescent="0.35">
      <c r="A633" s="2"/>
    </row>
    <row r="634" spans="1:1" ht="15.75" customHeight="1" x14ac:dyDescent="0.35">
      <c r="A634" s="2"/>
    </row>
    <row r="635" spans="1:1" ht="15.75" customHeight="1" x14ac:dyDescent="0.35">
      <c r="A635" s="2"/>
    </row>
    <row r="636" spans="1:1" ht="15.75" customHeight="1" x14ac:dyDescent="0.35">
      <c r="A636" s="2"/>
    </row>
    <row r="637" spans="1:1" ht="15.75" customHeight="1" x14ac:dyDescent="0.35">
      <c r="A637" s="2"/>
    </row>
    <row r="638" spans="1:1" ht="15.75" customHeight="1" x14ac:dyDescent="0.35">
      <c r="A638" s="2"/>
    </row>
    <row r="639" spans="1:1" ht="15.75" customHeight="1" x14ac:dyDescent="0.35">
      <c r="A639" s="2"/>
    </row>
    <row r="640" spans="1:1" ht="15.75" customHeight="1" x14ac:dyDescent="0.35">
      <c r="A640" s="2"/>
    </row>
    <row r="641" spans="1:1" ht="15.75" customHeight="1" x14ac:dyDescent="0.35">
      <c r="A641" s="2"/>
    </row>
    <row r="642" spans="1:1" ht="15.75" customHeight="1" x14ac:dyDescent="0.35">
      <c r="A642" s="2"/>
    </row>
    <row r="643" spans="1:1" ht="15.75" customHeight="1" x14ac:dyDescent="0.35">
      <c r="A643" s="2"/>
    </row>
    <row r="644" spans="1:1" ht="15.75" customHeight="1" x14ac:dyDescent="0.35">
      <c r="A644" s="2"/>
    </row>
    <row r="645" spans="1:1" ht="15.75" customHeight="1" x14ac:dyDescent="0.35">
      <c r="A645" s="2"/>
    </row>
    <row r="646" spans="1:1" ht="15.75" customHeight="1" x14ac:dyDescent="0.35">
      <c r="A646" s="2"/>
    </row>
    <row r="647" spans="1:1" ht="15.75" customHeight="1" x14ac:dyDescent="0.35">
      <c r="A647" s="2"/>
    </row>
    <row r="648" spans="1:1" ht="15.75" customHeight="1" x14ac:dyDescent="0.35">
      <c r="A648" s="2"/>
    </row>
    <row r="649" spans="1:1" ht="15.75" customHeight="1" x14ac:dyDescent="0.35">
      <c r="A649" s="2"/>
    </row>
    <row r="650" spans="1:1" ht="15.75" customHeight="1" x14ac:dyDescent="0.35">
      <c r="A650" s="2"/>
    </row>
    <row r="651" spans="1:1" ht="15.75" customHeight="1" x14ac:dyDescent="0.35">
      <c r="A651" s="2"/>
    </row>
    <row r="652" spans="1:1" ht="15.75" customHeight="1" x14ac:dyDescent="0.35">
      <c r="A652" s="2"/>
    </row>
    <row r="653" spans="1:1" ht="15.75" customHeight="1" x14ac:dyDescent="0.35">
      <c r="A653" s="2"/>
    </row>
    <row r="654" spans="1:1" ht="15.75" customHeight="1" x14ac:dyDescent="0.35">
      <c r="A654" s="2"/>
    </row>
    <row r="655" spans="1:1" ht="15.75" customHeight="1" x14ac:dyDescent="0.35">
      <c r="A655" s="2"/>
    </row>
    <row r="656" spans="1:1" ht="15.75" customHeight="1" x14ac:dyDescent="0.35">
      <c r="A656" s="2"/>
    </row>
    <row r="657" spans="1:1" ht="15.75" customHeight="1" x14ac:dyDescent="0.35">
      <c r="A657" s="2"/>
    </row>
    <row r="658" spans="1:1" ht="15.75" customHeight="1" x14ac:dyDescent="0.35">
      <c r="A658" s="2"/>
    </row>
    <row r="659" spans="1:1" ht="15.75" customHeight="1" x14ac:dyDescent="0.35">
      <c r="A659" s="2"/>
    </row>
    <row r="660" spans="1:1" ht="15.75" customHeight="1" x14ac:dyDescent="0.35">
      <c r="A660" s="2"/>
    </row>
    <row r="661" spans="1:1" ht="15.75" customHeight="1" x14ac:dyDescent="0.35">
      <c r="A661" s="2"/>
    </row>
    <row r="662" spans="1:1" ht="15.75" customHeight="1" x14ac:dyDescent="0.35">
      <c r="A662" s="2"/>
    </row>
    <row r="663" spans="1:1" ht="15.75" customHeight="1" x14ac:dyDescent="0.35">
      <c r="A663" s="2"/>
    </row>
    <row r="664" spans="1:1" ht="15.75" customHeight="1" x14ac:dyDescent="0.35">
      <c r="A664" s="2"/>
    </row>
    <row r="665" spans="1:1" ht="15.75" customHeight="1" x14ac:dyDescent="0.35">
      <c r="A665" s="2"/>
    </row>
    <row r="666" spans="1:1" ht="15.75" customHeight="1" x14ac:dyDescent="0.35">
      <c r="A666" s="2"/>
    </row>
    <row r="667" spans="1:1" ht="15.75" customHeight="1" x14ac:dyDescent="0.35">
      <c r="A667" s="2"/>
    </row>
    <row r="668" spans="1:1" ht="15.75" customHeight="1" x14ac:dyDescent="0.35">
      <c r="A668" s="2"/>
    </row>
    <row r="669" spans="1:1" ht="15.75" customHeight="1" x14ac:dyDescent="0.35">
      <c r="A669" s="2"/>
    </row>
    <row r="670" spans="1:1" ht="15.75" customHeight="1" x14ac:dyDescent="0.35">
      <c r="A670" s="2"/>
    </row>
    <row r="671" spans="1:1" ht="15.75" customHeight="1" x14ac:dyDescent="0.35">
      <c r="A671" s="2"/>
    </row>
    <row r="672" spans="1:1" ht="15.75" customHeight="1" x14ac:dyDescent="0.35">
      <c r="A672" s="2"/>
    </row>
    <row r="673" spans="1:1" ht="15.75" customHeight="1" x14ac:dyDescent="0.35">
      <c r="A673" s="2"/>
    </row>
    <row r="674" spans="1:1" ht="15.75" customHeight="1" x14ac:dyDescent="0.35">
      <c r="A674" s="2"/>
    </row>
    <row r="675" spans="1:1" ht="15.75" customHeight="1" x14ac:dyDescent="0.35">
      <c r="A675" s="2"/>
    </row>
    <row r="676" spans="1:1" ht="15.75" customHeight="1" x14ac:dyDescent="0.35">
      <c r="A676" s="2"/>
    </row>
    <row r="677" spans="1:1" ht="15.75" customHeight="1" x14ac:dyDescent="0.35">
      <c r="A677" s="2"/>
    </row>
    <row r="678" spans="1:1" ht="15.75" customHeight="1" x14ac:dyDescent="0.35">
      <c r="A678" s="2"/>
    </row>
    <row r="679" spans="1:1" ht="15.75" customHeight="1" x14ac:dyDescent="0.35">
      <c r="A679" s="2"/>
    </row>
    <row r="680" spans="1:1" ht="15.75" customHeight="1" x14ac:dyDescent="0.35">
      <c r="A680" s="2"/>
    </row>
    <row r="681" spans="1:1" ht="15.75" customHeight="1" x14ac:dyDescent="0.35">
      <c r="A681" s="2"/>
    </row>
    <row r="682" spans="1:1" ht="15.75" customHeight="1" x14ac:dyDescent="0.35">
      <c r="A682" s="2"/>
    </row>
    <row r="683" spans="1:1" ht="15.75" customHeight="1" x14ac:dyDescent="0.35">
      <c r="A683" s="2"/>
    </row>
    <row r="684" spans="1:1" ht="15.75" customHeight="1" x14ac:dyDescent="0.35">
      <c r="A684" s="2"/>
    </row>
    <row r="685" spans="1:1" ht="15.75" customHeight="1" x14ac:dyDescent="0.35">
      <c r="A685" s="2"/>
    </row>
    <row r="686" spans="1:1" ht="15.75" customHeight="1" x14ac:dyDescent="0.35">
      <c r="A686" s="2"/>
    </row>
    <row r="687" spans="1:1" ht="15.75" customHeight="1" x14ac:dyDescent="0.35">
      <c r="A687" s="2"/>
    </row>
    <row r="688" spans="1:1" ht="15.75" customHeight="1" x14ac:dyDescent="0.35">
      <c r="A688" s="2"/>
    </row>
    <row r="689" spans="1:1" ht="15.75" customHeight="1" x14ac:dyDescent="0.35">
      <c r="A689" s="2"/>
    </row>
    <row r="690" spans="1:1" ht="15.75" customHeight="1" x14ac:dyDescent="0.35">
      <c r="A690" s="2"/>
    </row>
    <row r="691" spans="1:1" ht="15.75" customHeight="1" x14ac:dyDescent="0.35">
      <c r="A691" s="2"/>
    </row>
    <row r="692" spans="1:1" ht="15.75" customHeight="1" x14ac:dyDescent="0.35">
      <c r="A692" s="2"/>
    </row>
    <row r="693" spans="1:1" ht="15.75" customHeight="1" x14ac:dyDescent="0.35">
      <c r="A693" s="2"/>
    </row>
    <row r="694" spans="1:1" ht="15.75" customHeight="1" x14ac:dyDescent="0.35">
      <c r="A694" s="2"/>
    </row>
    <row r="695" spans="1:1" ht="15.75" customHeight="1" x14ac:dyDescent="0.35">
      <c r="A695" s="2"/>
    </row>
    <row r="696" spans="1:1" ht="15.75" customHeight="1" x14ac:dyDescent="0.35">
      <c r="A696" s="2"/>
    </row>
    <row r="697" spans="1:1" ht="15.75" customHeight="1" x14ac:dyDescent="0.35">
      <c r="A697" s="2"/>
    </row>
    <row r="698" spans="1:1" ht="15.75" customHeight="1" x14ac:dyDescent="0.35">
      <c r="A698" s="2"/>
    </row>
    <row r="699" spans="1:1" ht="15.75" customHeight="1" x14ac:dyDescent="0.35">
      <c r="A699" s="2"/>
    </row>
    <row r="700" spans="1:1" ht="15.75" customHeight="1" x14ac:dyDescent="0.35">
      <c r="A700" s="2"/>
    </row>
    <row r="701" spans="1:1" ht="15.75" customHeight="1" x14ac:dyDescent="0.35">
      <c r="A701" s="2"/>
    </row>
    <row r="702" spans="1:1" ht="15.75" customHeight="1" x14ac:dyDescent="0.35">
      <c r="A702" s="2"/>
    </row>
    <row r="703" spans="1:1" ht="15.75" customHeight="1" x14ac:dyDescent="0.35">
      <c r="A703" s="2"/>
    </row>
    <row r="704" spans="1:1" ht="15.75" customHeight="1" x14ac:dyDescent="0.35">
      <c r="A704" s="2"/>
    </row>
    <row r="705" spans="1:1" ht="15.75" customHeight="1" x14ac:dyDescent="0.35">
      <c r="A705" s="2"/>
    </row>
    <row r="706" spans="1:1" ht="15.75" customHeight="1" x14ac:dyDescent="0.35">
      <c r="A706" s="2"/>
    </row>
    <row r="707" spans="1:1" ht="15.75" customHeight="1" x14ac:dyDescent="0.35">
      <c r="A707" s="2"/>
    </row>
    <row r="708" spans="1:1" ht="15.75" customHeight="1" x14ac:dyDescent="0.35">
      <c r="A708" s="2"/>
    </row>
    <row r="709" spans="1:1" ht="15.75" customHeight="1" x14ac:dyDescent="0.35">
      <c r="A709" s="2"/>
    </row>
    <row r="710" spans="1:1" ht="15.75" customHeight="1" x14ac:dyDescent="0.35">
      <c r="A710" s="2"/>
    </row>
    <row r="711" spans="1:1" ht="15.75" customHeight="1" x14ac:dyDescent="0.35">
      <c r="A711" s="2"/>
    </row>
    <row r="712" spans="1:1" ht="15.75" customHeight="1" x14ac:dyDescent="0.35">
      <c r="A712" s="2"/>
    </row>
    <row r="713" spans="1:1" ht="15.75" customHeight="1" x14ac:dyDescent="0.35">
      <c r="A713" s="2"/>
    </row>
    <row r="714" spans="1:1" ht="15.75" customHeight="1" x14ac:dyDescent="0.35">
      <c r="A714" s="2"/>
    </row>
    <row r="715" spans="1:1" ht="15.75" customHeight="1" x14ac:dyDescent="0.35">
      <c r="A715" s="2"/>
    </row>
    <row r="716" spans="1:1" ht="15.75" customHeight="1" x14ac:dyDescent="0.35">
      <c r="A716" s="2"/>
    </row>
    <row r="717" spans="1:1" ht="15.75" customHeight="1" x14ac:dyDescent="0.35">
      <c r="A717" s="2"/>
    </row>
    <row r="718" spans="1:1" ht="15.75" customHeight="1" x14ac:dyDescent="0.35">
      <c r="A718" s="2"/>
    </row>
    <row r="719" spans="1:1" ht="15.75" customHeight="1" x14ac:dyDescent="0.35">
      <c r="A719" s="2"/>
    </row>
    <row r="720" spans="1:1" ht="15.75" customHeight="1" x14ac:dyDescent="0.35">
      <c r="A720" s="2"/>
    </row>
    <row r="721" spans="1:1" ht="15.75" customHeight="1" x14ac:dyDescent="0.35">
      <c r="A721" s="2"/>
    </row>
    <row r="722" spans="1:1" ht="15.75" customHeight="1" x14ac:dyDescent="0.35">
      <c r="A722" s="2"/>
    </row>
    <row r="723" spans="1:1" ht="15.75" customHeight="1" x14ac:dyDescent="0.35">
      <c r="A723" s="2"/>
    </row>
    <row r="724" spans="1:1" ht="15.75" customHeight="1" x14ac:dyDescent="0.35">
      <c r="A724" s="2"/>
    </row>
    <row r="725" spans="1:1" ht="15.75" customHeight="1" x14ac:dyDescent="0.35">
      <c r="A725" s="2"/>
    </row>
    <row r="726" spans="1:1" ht="15.75" customHeight="1" x14ac:dyDescent="0.35">
      <c r="A726" s="2"/>
    </row>
    <row r="727" spans="1:1" ht="15.75" customHeight="1" x14ac:dyDescent="0.35">
      <c r="A727" s="2"/>
    </row>
    <row r="728" spans="1:1" ht="15.75" customHeight="1" x14ac:dyDescent="0.35">
      <c r="A728" s="2"/>
    </row>
    <row r="729" spans="1:1" ht="15.75" customHeight="1" x14ac:dyDescent="0.35">
      <c r="A729" s="2"/>
    </row>
    <row r="730" spans="1:1" ht="15.75" customHeight="1" x14ac:dyDescent="0.35">
      <c r="A730" s="2"/>
    </row>
    <row r="731" spans="1:1" ht="15.75" customHeight="1" x14ac:dyDescent="0.35">
      <c r="A731" s="2"/>
    </row>
    <row r="732" spans="1:1" ht="15.75" customHeight="1" x14ac:dyDescent="0.35">
      <c r="A732" s="2"/>
    </row>
    <row r="733" spans="1:1" ht="15.75" customHeight="1" x14ac:dyDescent="0.35">
      <c r="A733" s="2"/>
    </row>
    <row r="734" spans="1:1" ht="15.75" customHeight="1" x14ac:dyDescent="0.35">
      <c r="A734" s="2"/>
    </row>
    <row r="735" spans="1:1" ht="15.75" customHeight="1" x14ac:dyDescent="0.35">
      <c r="A735" s="2"/>
    </row>
    <row r="736" spans="1:1" ht="15.75" customHeight="1" x14ac:dyDescent="0.35">
      <c r="A736" s="2"/>
    </row>
    <row r="737" spans="1:1" ht="15.75" customHeight="1" x14ac:dyDescent="0.35">
      <c r="A737" s="2"/>
    </row>
    <row r="738" spans="1:1" ht="15.75" customHeight="1" x14ac:dyDescent="0.35">
      <c r="A738" s="2"/>
    </row>
    <row r="739" spans="1:1" ht="15.75" customHeight="1" x14ac:dyDescent="0.35">
      <c r="A739" s="2"/>
    </row>
    <row r="740" spans="1:1" ht="15.75" customHeight="1" x14ac:dyDescent="0.35">
      <c r="A740" s="2"/>
    </row>
    <row r="741" spans="1:1" ht="15.75" customHeight="1" x14ac:dyDescent="0.35">
      <c r="A741" s="2"/>
    </row>
    <row r="742" spans="1:1" ht="15.75" customHeight="1" x14ac:dyDescent="0.35">
      <c r="A742" s="2"/>
    </row>
    <row r="743" spans="1:1" ht="15.75" customHeight="1" x14ac:dyDescent="0.35">
      <c r="A743" s="2"/>
    </row>
    <row r="744" spans="1:1" ht="15.75" customHeight="1" x14ac:dyDescent="0.35">
      <c r="A744" s="2"/>
    </row>
    <row r="745" spans="1:1" ht="15.75" customHeight="1" x14ac:dyDescent="0.35">
      <c r="A745" s="2"/>
    </row>
    <row r="746" spans="1:1" ht="15.75" customHeight="1" x14ac:dyDescent="0.35">
      <c r="A746" s="2"/>
    </row>
    <row r="747" spans="1:1" ht="15.75" customHeight="1" x14ac:dyDescent="0.35">
      <c r="A747" s="2"/>
    </row>
    <row r="748" spans="1:1" ht="15.75" customHeight="1" x14ac:dyDescent="0.35">
      <c r="A748" s="2"/>
    </row>
    <row r="749" spans="1:1" ht="15.75" customHeight="1" x14ac:dyDescent="0.35">
      <c r="A749" s="2"/>
    </row>
    <row r="750" spans="1:1" ht="15.75" customHeight="1" x14ac:dyDescent="0.35">
      <c r="A750" s="2"/>
    </row>
    <row r="751" spans="1:1" ht="15.75" customHeight="1" x14ac:dyDescent="0.35">
      <c r="A751" s="2"/>
    </row>
    <row r="752" spans="1:1" ht="15.75" customHeight="1" x14ac:dyDescent="0.35">
      <c r="A752" s="2"/>
    </row>
    <row r="753" spans="1:1" ht="15.75" customHeight="1" x14ac:dyDescent="0.35">
      <c r="A753" s="2"/>
    </row>
    <row r="754" spans="1:1" ht="15.75" customHeight="1" x14ac:dyDescent="0.35">
      <c r="A754" s="2"/>
    </row>
    <row r="755" spans="1:1" ht="15.75" customHeight="1" x14ac:dyDescent="0.35">
      <c r="A755" s="2"/>
    </row>
    <row r="756" spans="1:1" ht="15.75" customHeight="1" x14ac:dyDescent="0.35">
      <c r="A756" s="2"/>
    </row>
    <row r="757" spans="1:1" ht="15.75" customHeight="1" x14ac:dyDescent="0.35">
      <c r="A757" s="2"/>
    </row>
    <row r="758" spans="1:1" ht="15.75" customHeight="1" x14ac:dyDescent="0.35">
      <c r="A758" s="2"/>
    </row>
    <row r="759" spans="1:1" ht="15.75" customHeight="1" x14ac:dyDescent="0.35">
      <c r="A759" s="2"/>
    </row>
    <row r="760" spans="1:1" ht="15.75" customHeight="1" x14ac:dyDescent="0.35">
      <c r="A760" s="2"/>
    </row>
    <row r="761" spans="1:1" ht="15.75" customHeight="1" x14ac:dyDescent="0.35">
      <c r="A761" s="2"/>
    </row>
    <row r="762" spans="1:1" ht="15.75" customHeight="1" x14ac:dyDescent="0.35">
      <c r="A762" s="2"/>
    </row>
    <row r="763" spans="1:1" ht="15.75" customHeight="1" x14ac:dyDescent="0.35">
      <c r="A763" s="2"/>
    </row>
    <row r="764" spans="1:1" ht="15.75" customHeight="1" x14ac:dyDescent="0.35">
      <c r="A764" s="2"/>
    </row>
    <row r="765" spans="1:1" ht="15.75" customHeight="1" x14ac:dyDescent="0.35">
      <c r="A765" s="2"/>
    </row>
    <row r="766" spans="1:1" ht="15.75" customHeight="1" x14ac:dyDescent="0.35">
      <c r="A766" s="2"/>
    </row>
    <row r="767" spans="1:1" ht="15.75" customHeight="1" x14ac:dyDescent="0.35">
      <c r="A767" s="2"/>
    </row>
    <row r="768" spans="1:1" ht="15.75" customHeight="1" x14ac:dyDescent="0.35">
      <c r="A768" s="2"/>
    </row>
    <row r="769" spans="1:1" ht="15.75" customHeight="1" x14ac:dyDescent="0.35">
      <c r="A769" s="2"/>
    </row>
    <row r="770" spans="1:1" ht="15.75" customHeight="1" x14ac:dyDescent="0.35">
      <c r="A770" s="2"/>
    </row>
    <row r="771" spans="1:1" ht="15.75" customHeight="1" x14ac:dyDescent="0.35">
      <c r="A771" s="2"/>
    </row>
    <row r="772" spans="1:1" ht="15.75" customHeight="1" x14ac:dyDescent="0.35">
      <c r="A772" s="2"/>
    </row>
    <row r="773" spans="1:1" ht="15.75" customHeight="1" x14ac:dyDescent="0.35">
      <c r="A773" s="2"/>
    </row>
    <row r="774" spans="1:1" ht="15.75" customHeight="1" x14ac:dyDescent="0.35">
      <c r="A774" s="2"/>
    </row>
    <row r="775" spans="1:1" ht="15.75" customHeight="1" x14ac:dyDescent="0.35">
      <c r="A775" s="2"/>
    </row>
    <row r="776" spans="1:1" ht="15.75" customHeight="1" x14ac:dyDescent="0.35">
      <c r="A776" s="2"/>
    </row>
    <row r="777" spans="1:1" ht="15.75" customHeight="1" x14ac:dyDescent="0.35">
      <c r="A777" s="2"/>
    </row>
    <row r="778" spans="1:1" ht="15.75" customHeight="1" x14ac:dyDescent="0.35">
      <c r="A778" s="2"/>
    </row>
    <row r="779" spans="1:1" ht="15.75" customHeight="1" x14ac:dyDescent="0.35">
      <c r="A779" s="2"/>
    </row>
    <row r="780" spans="1:1" ht="15.75" customHeight="1" x14ac:dyDescent="0.35">
      <c r="A780" s="2"/>
    </row>
    <row r="781" spans="1:1" ht="15.75" customHeight="1" x14ac:dyDescent="0.35">
      <c r="A781" s="2"/>
    </row>
    <row r="782" spans="1:1" ht="15.75" customHeight="1" x14ac:dyDescent="0.35">
      <c r="A782" s="2"/>
    </row>
    <row r="783" spans="1:1" ht="15.75" customHeight="1" x14ac:dyDescent="0.35">
      <c r="A783" s="2"/>
    </row>
    <row r="784" spans="1:1" ht="15.75" customHeight="1" x14ac:dyDescent="0.35">
      <c r="A784" s="2"/>
    </row>
    <row r="785" spans="1:1" ht="15.75" customHeight="1" x14ac:dyDescent="0.35">
      <c r="A785" s="2"/>
    </row>
    <row r="786" spans="1:1" ht="15.75" customHeight="1" x14ac:dyDescent="0.35">
      <c r="A786" s="2"/>
    </row>
    <row r="787" spans="1:1" ht="15.75" customHeight="1" x14ac:dyDescent="0.35">
      <c r="A787" s="2"/>
    </row>
    <row r="788" spans="1:1" ht="15.75" customHeight="1" x14ac:dyDescent="0.35">
      <c r="A788" s="2"/>
    </row>
    <row r="789" spans="1:1" ht="15.75" customHeight="1" x14ac:dyDescent="0.35">
      <c r="A789" s="2"/>
    </row>
    <row r="790" spans="1:1" ht="15.75" customHeight="1" x14ac:dyDescent="0.35">
      <c r="A790" s="2"/>
    </row>
    <row r="791" spans="1:1" ht="15.75" customHeight="1" x14ac:dyDescent="0.35">
      <c r="A791" s="2"/>
    </row>
    <row r="792" spans="1:1" ht="15.75" customHeight="1" x14ac:dyDescent="0.35">
      <c r="A792" s="2"/>
    </row>
    <row r="793" spans="1:1" ht="15.75" customHeight="1" x14ac:dyDescent="0.35">
      <c r="A793" s="2"/>
    </row>
    <row r="794" spans="1:1" ht="15.75" customHeight="1" x14ac:dyDescent="0.35">
      <c r="A794" s="2"/>
    </row>
    <row r="795" spans="1:1" ht="15.75" customHeight="1" x14ac:dyDescent="0.35">
      <c r="A795" s="2"/>
    </row>
    <row r="796" spans="1:1" ht="15.75" customHeight="1" x14ac:dyDescent="0.35">
      <c r="A796" s="2"/>
    </row>
    <row r="797" spans="1:1" ht="15.75" customHeight="1" x14ac:dyDescent="0.35">
      <c r="A797" s="2"/>
    </row>
    <row r="798" spans="1:1" ht="15.75" customHeight="1" x14ac:dyDescent="0.35">
      <c r="A798" s="2"/>
    </row>
    <row r="799" spans="1:1" ht="15.75" customHeight="1" x14ac:dyDescent="0.35">
      <c r="A799" s="2"/>
    </row>
    <row r="800" spans="1:1" ht="15.75" customHeight="1" x14ac:dyDescent="0.35">
      <c r="A800" s="2"/>
    </row>
    <row r="801" spans="1:1" ht="15.75" customHeight="1" x14ac:dyDescent="0.35">
      <c r="A801" s="2"/>
    </row>
    <row r="802" spans="1:1" ht="15.75" customHeight="1" x14ac:dyDescent="0.35">
      <c r="A802" s="2"/>
    </row>
    <row r="803" spans="1:1" ht="15.75" customHeight="1" x14ac:dyDescent="0.35">
      <c r="A803" s="2"/>
    </row>
    <row r="804" spans="1:1" ht="15.75" customHeight="1" x14ac:dyDescent="0.35">
      <c r="A804" s="2"/>
    </row>
    <row r="805" spans="1:1" ht="15.75" customHeight="1" x14ac:dyDescent="0.35">
      <c r="A805" s="2"/>
    </row>
    <row r="806" spans="1:1" ht="15.75" customHeight="1" x14ac:dyDescent="0.35">
      <c r="A806" s="2"/>
    </row>
    <row r="807" spans="1:1" ht="15.75" customHeight="1" x14ac:dyDescent="0.35">
      <c r="A807" s="2"/>
    </row>
    <row r="808" spans="1:1" ht="15.75" customHeight="1" x14ac:dyDescent="0.35">
      <c r="A808" s="2"/>
    </row>
    <row r="809" spans="1:1" ht="15.75" customHeight="1" x14ac:dyDescent="0.35">
      <c r="A809" s="2"/>
    </row>
    <row r="810" spans="1:1" ht="15.75" customHeight="1" x14ac:dyDescent="0.35">
      <c r="A810" s="2"/>
    </row>
    <row r="811" spans="1:1" ht="15.75" customHeight="1" x14ac:dyDescent="0.35">
      <c r="A811" s="2"/>
    </row>
    <row r="812" spans="1:1" ht="15.75" customHeight="1" x14ac:dyDescent="0.35">
      <c r="A812" s="2"/>
    </row>
    <row r="813" spans="1:1" ht="15.75" customHeight="1" x14ac:dyDescent="0.35">
      <c r="A813" s="2"/>
    </row>
    <row r="814" spans="1:1" ht="15.75" customHeight="1" x14ac:dyDescent="0.35">
      <c r="A814" s="2"/>
    </row>
    <row r="815" spans="1:1" ht="15.75" customHeight="1" x14ac:dyDescent="0.35">
      <c r="A815" s="2"/>
    </row>
    <row r="816" spans="1:1" ht="15.75" customHeight="1" x14ac:dyDescent="0.35">
      <c r="A816" s="2"/>
    </row>
    <row r="817" spans="1:1" ht="15.75" customHeight="1" x14ac:dyDescent="0.35">
      <c r="A817" s="2"/>
    </row>
    <row r="818" spans="1:1" ht="15.75" customHeight="1" x14ac:dyDescent="0.35">
      <c r="A818" s="2"/>
    </row>
    <row r="819" spans="1:1" ht="15.75" customHeight="1" x14ac:dyDescent="0.35">
      <c r="A819" s="2"/>
    </row>
    <row r="820" spans="1:1" ht="15.75" customHeight="1" x14ac:dyDescent="0.35">
      <c r="A820" s="2"/>
    </row>
    <row r="821" spans="1:1" ht="15.75" customHeight="1" x14ac:dyDescent="0.35">
      <c r="A821" s="2"/>
    </row>
    <row r="822" spans="1:1" ht="15.75" customHeight="1" x14ac:dyDescent="0.35">
      <c r="A822" s="2"/>
    </row>
    <row r="823" spans="1:1" ht="15.75" customHeight="1" x14ac:dyDescent="0.35">
      <c r="A823" s="2"/>
    </row>
    <row r="824" spans="1:1" ht="15.75" customHeight="1" x14ac:dyDescent="0.35">
      <c r="A824" s="2"/>
    </row>
    <row r="825" spans="1:1" ht="15.75" customHeight="1" x14ac:dyDescent="0.35">
      <c r="A825" s="2"/>
    </row>
    <row r="826" spans="1:1" ht="15.75" customHeight="1" x14ac:dyDescent="0.35">
      <c r="A826" s="2"/>
    </row>
    <row r="827" spans="1:1" ht="15.75" customHeight="1" x14ac:dyDescent="0.35">
      <c r="A827" s="2"/>
    </row>
    <row r="828" spans="1:1" ht="15.75" customHeight="1" x14ac:dyDescent="0.35">
      <c r="A828" s="2"/>
    </row>
    <row r="829" spans="1:1" ht="15.75" customHeight="1" x14ac:dyDescent="0.35">
      <c r="A829" s="2"/>
    </row>
    <row r="830" spans="1:1" ht="15.75" customHeight="1" x14ac:dyDescent="0.35">
      <c r="A830" s="2"/>
    </row>
    <row r="831" spans="1:1" ht="15.75" customHeight="1" x14ac:dyDescent="0.35">
      <c r="A831" s="2"/>
    </row>
    <row r="832" spans="1:1" ht="15.75" customHeight="1" x14ac:dyDescent="0.35">
      <c r="A832" s="2"/>
    </row>
    <row r="833" spans="1:1" ht="15.75" customHeight="1" x14ac:dyDescent="0.35">
      <c r="A833" s="2"/>
    </row>
    <row r="834" spans="1:1" ht="15.75" customHeight="1" x14ac:dyDescent="0.35">
      <c r="A834" s="2"/>
    </row>
    <row r="835" spans="1:1" ht="15.75" customHeight="1" x14ac:dyDescent="0.35">
      <c r="A835" s="2"/>
    </row>
    <row r="836" spans="1:1" ht="15.75" customHeight="1" x14ac:dyDescent="0.35">
      <c r="A836" s="2"/>
    </row>
    <row r="837" spans="1:1" ht="15.75" customHeight="1" x14ac:dyDescent="0.35">
      <c r="A837" s="2"/>
    </row>
    <row r="838" spans="1:1" ht="15.75" customHeight="1" x14ac:dyDescent="0.35">
      <c r="A838" s="2"/>
    </row>
    <row r="839" spans="1:1" ht="15.75" customHeight="1" x14ac:dyDescent="0.35">
      <c r="A839" s="2"/>
    </row>
    <row r="840" spans="1:1" ht="15.75" customHeight="1" x14ac:dyDescent="0.35">
      <c r="A840" s="2"/>
    </row>
    <row r="841" spans="1:1" ht="15.75" customHeight="1" x14ac:dyDescent="0.35">
      <c r="A841" s="2"/>
    </row>
    <row r="842" spans="1:1" ht="15.75" customHeight="1" x14ac:dyDescent="0.35">
      <c r="A842" s="2"/>
    </row>
    <row r="843" spans="1:1" ht="15.75" customHeight="1" x14ac:dyDescent="0.35">
      <c r="A843" s="2"/>
    </row>
    <row r="844" spans="1:1" ht="15.75" customHeight="1" x14ac:dyDescent="0.35">
      <c r="A844" s="2"/>
    </row>
    <row r="845" spans="1:1" ht="15.75" customHeight="1" x14ac:dyDescent="0.35">
      <c r="A845" s="2"/>
    </row>
    <row r="846" spans="1:1" ht="15.75" customHeight="1" x14ac:dyDescent="0.35">
      <c r="A846" s="2"/>
    </row>
    <row r="847" spans="1:1" ht="15.75" customHeight="1" x14ac:dyDescent="0.35">
      <c r="A847" s="2"/>
    </row>
    <row r="848" spans="1:1" ht="15.75" customHeight="1" x14ac:dyDescent="0.35">
      <c r="A848" s="2"/>
    </row>
    <row r="849" spans="1:1" ht="15.75" customHeight="1" x14ac:dyDescent="0.35">
      <c r="A849" s="2"/>
    </row>
    <row r="850" spans="1:1" ht="15.75" customHeight="1" x14ac:dyDescent="0.35">
      <c r="A850" s="2"/>
    </row>
    <row r="851" spans="1:1" ht="15.75" customHeight="1" x14ac:dyDescent="0.35">
      <c r="A851" s="2"/>
    </row>
    <row r="852" spans="1:1" ht="15.75" customHeight="1" x14ac:dyDescent="0.35">
      <c r="A852" s="2"/>
    </row>
    <row r="853" spans="1:1" ht="15.75" customHeight="1" x14ac:dyDescent="0.35">
      <c r="A853" s="2"/>
    </row>
    <row r="854" spans="1:1" ht="15.75" customHeight="1" x14ac:dyDescent="0.35">
      <c r="A854" s="2"/>
    </row>
    <row r="855" spans="1:1" ht="15.75" customHeight="1" x14ac:dyDescent="0.35">
      <c r="A855" s="2"/>
    </row>
    <row r="856" spans="1:1" ht="15.75" customHeight="1" x14ac:dyDescent="0.35">
      <c r="A856" s="2"/>
    </row>
    <row r="857" spans="1:1" ht="15.75" customHeight="1" x14ac:dyDescent="0.35">
      <c r="A857" s="2"/>
    </row>
    <row r="858" spans="1:1" ht="15.75" customHeight="1" x14ac:dyDescent="0.35">
      <c r="A858" s="2"/>
    </row>
    <row r="859" spans="1:1" ht="15.75" customHeight="1" x14ac:dyDescent="0.35">
      <c r="A859" s="2"/>
    </row>
    <row r="860" spans="1:1" ht="15.75" customHeight="1" x14ac:dyDescent="0.35">
      <c r="A860" s="2"/>
    </row>
    <row r="861" spans="1:1" ht="15.75" customHeight="1" x14ac:dyDescent="0.35">
      <c r="A861" s="2"/>
    </row>
    <row r="862" spans="1:1" ht="15.75" customHeight="1" x14ac:dyDescent="0.35">
      <c r="A862" s="2"/>
    </row>
    <row r="863" spans="1:1" ht="15.75" customHeight="1" x14ac:dyDescent="0.35">
      <c r="A863" s="2"/>
    </row>
    <row r="864" spans="1:1" ht="15.75" customHeight="1" x14ac:dyDescent="0.35">
      <c r="A864" s="2"/>
    </row>
    <row r="865" spans="1:1" ht="15.75" customHeight="1" x14ac:dyDescent="0.35">
      <c r="A865" s="2"/>
    </row>
    <row r="866" spans="1:1" ht="15.75" customHeight="1" x14ac:dyDescent="0.35">
      <c r="A866" s="2"/>
    </row>
    <row r="867" spans="1:1" ht="15.75" customHeight="1" x14ac:dyDescent="0.35">
      <c r="A867" s="2"/>
    </row>
    <row r="868" spans="1:1" ht="15.75" customHeight="1" x14ac:dyDescent="0.35">
      <c r="A868" s="2"/>
    </row>
    <row r="869" spans="1:1" ht="15.75" customHeight="1" x14ac:dyDescent="0.35">
      <c r="A869" s="2"/>
    </row>
    <row r="870" spans="1:1" ht="15.75" customHeight="1" x14ac:dyDescent="0.35">
      <c r="A870" s="2"/>
    </row>
    <row r="871" spans="1:1" ht="15.75" customHeight="1" x14ac:dyDescent="0.35">
      <c r="A871" s="2"/>
    </row>
    <row r="872" spans="1:1" ht="15.75" customHeight="1" x14ac:dyDescent="0.35">
      <c r="A872" s="2"/>
    </row>
    <row r="873" spans="1:1" ht="15.75" customHeight="1" x14ac:dyDescent="0.35">
      <c r="A873" s="2"/>
    </row>
    <row r="874" spans="1:1" ht="15.75" customHeight="1" x14ac:dyDescent="0.35">
      <c r="A874" s="2"/>
    </row>
    <row r="875" spans="1:1" ht="15.75" customHeight="1" x14ac:dyDescent="0.35">
      <c r="A875" s="2"/>
    </row>
    <row r="876" spans="1:1" ht="15.75" customHeight="1" x14ac:dyDescent="0.35">
      <c r="A876" s="2"/>
    </row>
    <row r="877" spans="1:1" ht="15.75" customHeight="1" x14ac:dyDescent="0.35">
      <c r="A877" s="2"/>
    </row>
    <row r="878" spans="1:1" ht="15.75" customHeight="1" x14ac:dyDescent="0.35">
      <c r="A878" s="2"/>
    </row>
    <row r="879" spans="1:1" ht="15.75" customHeight="1" x14ac:dyDescent="0.35">
      <c r="A879" s="2"/>
    </row>
    <row r="880" spans="1:1" ht="15.75" customHeight="1" x14ac:dyDescent="0.35">
      <c r="A880" s="2"/>
    </row>
    <row r="881" spans="1:1" ht="15.75" customHeight="1" x14ac:dyDescent="0.35">
      <c r="A881" s="2"/>
    </row>
    <row r="882" spans="1:1" ht="15.75" customHeight="1" x14ac:dyDescent="0.35">
      <c r="A882" s="2"/>
    </row>
    <row r="883" spans="1:1" ht="15.75" customHeight="1" x14ac:dyDescent="0.35">
      <c r="A883" s="2"/>
    </row>
    <row r="884" spans="1:1" ht="15.75" customHeight="1" x14ac:dyDescent="0.35">
      <c r="A884" s="2"/>
    </row>
    <row r="885" spans="1:1" ht="15.75" customHeight="1" x14ac:dyDescent="0.35">
      <c r="A885" s="2"/>
    </row>
    <row r="886" spans="1:1" ht="15.75" customHeight="1" x14ac:dyDescent="0.35">
      <c r="A886" s="2"/>
    </row>
    <row r="887" spans="1:1" ht="15.75" customHeight="1" x14ac:dyDescent="0.35">
      <c r="A887" s="2"/>
    </row>
    <row r="888" spans="1:1" ht="15.75" customHeight="1" x14ac:dyDescent="0.35">
      <c r="A888" s="2"/>
    </row>
    <row r="889" spans="1:1" ht="15.75" customHeight="1" x14ac:dyDescent="0.35">
      <c r="A889" s="2"/>
    </row>
    <row r="890" spans="1:1" ht="15.75" customHeight="1" x14ac:dyDescent="0.35">
      <c r="A890" s="2"/>
    </row>
    <row r="891" spans="1:1" ht="15.75" customHeight="1" x14ac:dyDescent="0.35">
      <c r="A891" s="2"/>
    </row>
    <row r="892" spans="1:1" ht="15.75" customHeight="1" x14ac:dyDescent="0.35">
      <c r="A892" s="2"/>
    </row>
    <row r="893" spans="1:1" ht="15.75" customHeight="1" x14ac:dyDescent="0.35">
      <c r="A893" s="2"/>
    </row>
    <row r="894" spans="1:1" ht="15.75" customHeight="1" x14ac:dyDescent="0.35">
      <c r="A894" s="2"/>
    </row>
    <row r="895" spans="1:1" ht="15.75" customHeight="1" x14ac:dyDescent="0.35">
      <c r="A895" s="2"/>
    </row>
    <row r="896" spans="1:1" ht="15.75" customHeight="1" x14ac:dyDescent="0.35">
      <c r="A896" s="2"/>
    </row>
    <row r="897" spans="1:1" ht="15.75" customHeight="1" x14ac:dyDescent="0.35">
      <c r="A897" s="2"/>
    </row>
    <row r="898" spans="1:1" ht="15.75" customHeight="1" x14ac:dyDescent="0.35">
      <c r="A898" s="2"/>
    </row>
    <row r="899" spans="1:1" ht="15.75" customHeight="1" x14ac:dyDescent="0.35">
      <c r="A899" s="2"/>
    </row>
    <row r="900" spans="1:1" ht="15.75" customHeight="1" x14ac:dyDescent="0.35">
      <c r="A900" s="2"/>
    </row>
    <row r="901" spans="1:1" ht="15.75" customHeight="1" x14ac:dyDescent="0.35">
      <c r="A901" s="2"/>
    </row>
    <row r="902" spans="1:1" ht="15.75" customHeight="1" x14ac:dyDescent="0.35">
      <c r="A902" s="2"/>
    </row>
    <row r="903" spans="1:1" ht="15.75" customHeight="1" x14ac:dyDescent="0.35">
      <c r="A903" s="2"/>
    </row>
    <row r="904" spans="1:1" ht="15.75" customHeight="1" x14ac:dyDescent="0.35">
      <c r="A904" s="2"/>
    </row>
    <row r="905" spans="1:1" ht="15.75" customHeight="1" x14ac:dyDescent="0.35">
      <c r="A905" s="2"/>
    </row>
    <row r="906" spans="1:1" ht="15.75" customHeight="1" x14ac:dyDescent="0.35">
      <c r="A906" s="2"/>
    </row>
    <row r="907" spans="1:1" ht="15.75" customHeight="1" x14ac:dyDescent="0.35">
      <c r="A907" s="2"/>
    </row>
    <row r="908" spans="1:1" ht="15.75" customHeight="1" x14ac:dyDescent="0.35">
      <c r="A908" s="2"/>
    </row>
    <row r="909" spans="1:1" ht="15.75" customHeight="1" x14ac:dyDescent="0.35">
      <c r="A909" s="2"/>
    </row>
    <row r="910" spans="1:1" ht="15.75" customHeight="1" x14ac:dyDescent="0.35">
      <c r="A910" s="2"/>
    </row>
    <row r="911" spans="1:1" ht="15.75" customHeight="1" x14ac:dyDescent="0.35">
      <c r="A911" s="2"/>
    </row>
    <row r="912" spans="1:1" ht="15.75" customHeight="1" x14ac:dyDescent="0.35">
      <c r="A912" s="2"/>
    </row>
    <row r="913" spans="1:1" ht="15.75" customHeight="1" x14ac:dyDescent="0.35">
      <c r="A913" s="2"/>
    </row>
    <row r="914" spans="1:1" ht="15.75" customHeight="1" x14ac:dyDescent="0.35">
      <c r="A914" s="2"/>
    </row>
    <row r="915" spans="1:1" ht="15.75" customHeight="1" x14ac:dyDescent="0.35">
      <c r="A915" s="2"/>
    </row>
    <row r="916" spans="1:1" ht="15.75" customHeight="1" x14ac:dyDescent="0.35">
      <c r="A916" s="2"/>
    </row>
    <row r="917" spans="1:1" ht="15.75" customHeight="1" x14ac:dyDescent="0.35">
      <c r="A917" s="2"/>
    </row>
    <row r="918" spans="1:1" ht="15.75" customHeight="1" x14ac:dyDescent="0.35">
      <c r="A918" s="2"/>
    </row>
    <row r="919" spans="1:1" ht="15.75" customHeight="1" x14ac:dyDescent="0.35">
      <c r="A919" s="2"/>
    </row>
    <row r="920" spans="1:1" ht="15.75" customHeight="1" x14ac:dyDescent="0.35">
      <c r="A920" s="2"/>
    </row>
    <row r="921" spans="1:1" ht="15.75" customHeight="1" x14ac:dyDescent="0.35">
      <c r="A921" s="2"/>
    </row>
    <row r="922" spans="1:1" ht="15.75" customHeight="1" x14ac:dyDescent="0.35">
      <c r="A922" s="2"/>
    </row>
    <row r="923" spans="1:1" ht="15.75" customHeight="1" x14ac:dyDescent="0.35">
      <c r="A923" s="2"/>
    </row>
    <row r="924" spans="1:1" ht="15.75" customHeight="1" x14ac:dyDescent="0.35">
      <c r="A924" s="2"/>
    </row>
    <row r="925" spans="1:1" ht="15.75" customHeight="1" x14ac:dyDescent="0.35">
      <c r="A925" s="2"/>
    </row>
    <row r="926" spans="1:1" ht="15.75" customHeight="1" x14ac:dyDescent="0.35">
      <c r="A926" s="2"/>
    </row>
    <row r="927" spans="1:1" ht="15.75" customHeight="1" x14ac:dyDescent="0.35">
      <c r="A927" s="2"/>
    </row>
    <row r="928" spans="1:1" ht="15.75" customHeight="1" x14ac:dyDescent="0.35">
      <c r="A928" s="2"/>
    </row>
    <row r="929" spans="1:1" ht="15.75" customHeight="1" x14ac:dyDescent="0.35">
      <c r="A929" s="2"/>
    </row>
    <row r="930" spans="1:1" ht="15.75" customHeight="1" x14ac:dyDescent="0.35">
      <c r="A930" s="2"/>
    </row>
    <row r="931" spans="1:1" ht="15.75" customHeight="1" x14ac:dyDescent="0.35">
      <c r="A931" s="2"/>
    </row>
    <row r="932" spans="1:1" ht="15.75" customHeight="1" x14ac:dyDescent="0.35">
      <c r="A932" s="2"/>
    </row>
    <row r="933" spans="1:1" ht="15.75" customHeight="1" x14ac:dyDescent="0.35">
      <c r="A933" s="2"/>
    </row>
    <row r="934" spans="1:1" ht="15.75" customHeight="1" x14ac:dyDescent="0.35">
      <c r="A934" s="2"/>
    </row>
    <row r="935" spans="1:1" ht="15.75" customHeight="1" x14ac:dyDescent="0.35">
      <c r="A935" s="2"/>
    </row>
    <row r="936" spans="1:1" ht="15.75" customHeight="1" x14ac:dyDescent="0.35">
      <c r="A936" s="2"/>
    </row>
    <row r="937" spans="1:1" ht="15.75" customHeight="1" x14ac:dyDescent="0.35">
      <c r="A937" s="2"/>
    </row>
    <row r="938" spans="1:1" ht="15.75" customHeight="1" x14ac:dyDescent="0.35">
      <c r="A938" s="2"/>
    </row>
    <row r="939" spans="1:1" ht="15.75" customHeight="1" x14ac:dyDescent="0.35">
      <c r="A939" s="2"/>
    </row>
    <row r="940" spans="1:1" ht="15.75" customHeight="1" x14ac:dyDescent="0.35">
      <c r="A940" s="2"/>
    </row>
    <row r="941" spans="1:1" ht="15.75" customHeight="1" x14ac:dyDescent="0.35">
      <c r="A941" s="2"/>
    </row>
    <row r="942" spans="1:1" ht="15.75" customHeight="1" x14ac:dyDescent="0.35">
      <c r="A942" s="2"/>
    </row>
    <row r="943" spans="1:1" ht="15.75" customHeight="1" x14ac:dyDescent="0.35">
      <c r="A943" s="2"/>
    </row>
    <row r="944" spans="1:1" ht="15.75" customHeight="1" x14ac:dyDescent="0.35">
      <c r="A944" s="2"/>
    </row>
    <row r="945" spans="1:1" ht="15.75" customHeight="1" x14ac:dyDescent="0.35">
      <c r="A945" s="2"/>
    </row>
    <row r="946" spans="1:1" ht="15.75" customHeight="1" x14ac:dyDescent="0.35">
      <c r="A946" s="2"/>
    </row>
    <row r="947" spans="1:1" ht="15.75" customHeight="1" x14ac:dyDescent="0.35">
      <c r="A947" s="2"/>
    </row>
    <row r="948" spans="1:1" ht="15.75" customHeight="1" x14ac:dyDescent="0.35">
      <c r="A948" s="2"/>
    </row>
    <row r="949" spans="1:1" ht="15.75" customHeight="1" x14ac:dyDescent="0.35">
      <c r="A949" s="2"/>
    </row>
    <row r="950" spans="1:1" ht="15.75" customHeight="1" x14ac:dyDescent="0.35">
      <c r="A950" s="2"/>
    </row>
    <row r="951" spans="1:1" ht="15.75" customHeight="1" x14ac:dyDescent="0.35">
      <c r="A951" s="2"/>
    </row>
    <row r="952" spans="1:1" ht="15.75" customHeight="1" x14ac:dyDescent="0.35">
      <c r="A952" s="2"/>
    </row>
    <row r="953" spans="1:1" ht="15.75" customHeight="1" x14ac:dyDescent="0.35">
      <c r="A953" s="2"/>
    </row>
    <row r="954" spans="1:1" ht="15.75" customHeight="1" x14ac:dyDescent="0.35">
      <c r="A954" s="2"/>
    </row>
    <row r="955" spans="1:1" ht="15.75" customHeight="1" x14ac:dyDescent="0.35">
      <c r="A955" s="2"/>
    </row>
    <row r="956" spans="1:1" ht="15.75" customHeight="1" x14ac:dyDescent="0.35">
      <c r="A956" s="2"/>
    </row>
    <row r="957" spans="1:1" ht="15.75" customHeight="1" x14ac:dyDescent="0.35">
      <c r="A957" s="2"/>
    </row>
    <row r="958" spans="1:1" ht="15.75" customHeight="1" x14ac:dyDescent="0.35">
      <c r="A958" s="2"/>
    </row>
    <row r="959" spans="1:1" ht="15.75" customHeight="1" x14ac:dyDescent="0.35">
      <c r="A959" s="2"/>
    </row>
    <row r="960" spans="1:1" ht="15.75" customHeight="1" x14ac:dyDescent="0.35">
      <c r="A960" s="2"/>
    </row>
    <row r="961" spans="1:1" ht="15.75" customHeight="1" x14ac:dyDescent="0.35">
      <c r="A961" s="2"/>
    </row>
    <row r="962" spans="1:1" ht="15.75" customHeight="1" x14ac:dyDescent="0.35">
      <c r="A962" s="2"/>
    </row>
    <row r="963" spans="1:1" ht="15.75" customHeight="1" x14ac:dyDescent="0.35">
      <c r="A963" s="2"/>
    </row>
    <row r="964" spans="1:1" ht="15.75" customHeight="1" x14ac:dyDescent="0.35">
      <c r="A964" s="2"/>
    </row>
    <row r="965" spans="1:1" ht="15.75" customHeight="1" x14ac:dyDescent="0.35">
      <c r="A965" s="2"/>
    </row>
    <row r="966" spans="1:1" ht="15.75" customHeight="1" x14ac:dyDescent="0.35">
      <c r="A966" s="2"/>
    </row>
    <row r="967" spans="1:1" ht="15.75" customHeight="1" x14ac:dyDescent="0.35">
      <c r="A967" s="2"/>
    </row>
    <row r="968" spans="1:1" ht="15.75" customHeight="1" x14ac:dyDescent="0.35">
      <c r="A968" s="2"/>
    </row>
    <row r="969" spans="1:1" ht="15.75" customHeight="1" x14ac:dyDescent="0.35">
      <c r="A969" s="2"/>
    </row>
    <row r="970" spans="1:1" ht="15.75" customHeight="1" x14ac:dyDescent="0.35">
      <c r="A970" s="2"/>
    </row>
    <row r="971" spans="1:1" ht="15.75" customHeight="1" x14ac:dyDescent="0.35">
      <c r="A971" s="2"/>
    </row>
    <row r="972" spans="1:1" ht="15.75" customHeight="1" x14ac:dyDescent="0.35">
      <c r="A972" s="2"/>
    </row>
    <row r="973" spans="1:1" ht="15.75" customHeight="1" x14ac:dyDescent="0.35">
      <c r="A973" s="2"/>
    </row>
    <row r="974" spans="1:1" ht="15.75" customHeight="1" x14ac:dyDescent="0.35">
      <c r="A974" s="2"/>
    </row>
    <row r="975" spans="1:1" ht="15.75" customHeight="1" x14ac:dyDescent="0.35">
      <c r="A975" s="2"/>
    </row>
    <row r="976" spans="1:1" ht="15.75" customHeight="1" x14ac:dyDescent="0.35">
      <c r="A976" s="2"/>
    </row>
    <row r="977" spans="1:1" ht="15.75" customHeight="1" x14ac:dyDescent="0.35">
      <c r="A977" s="2"/>
    </row>
    <row r="978" spans="1:1" ht="15.75" customHeight="1" x14ac:dyDescent="0.35">
      <c r="A978" s="2"/>
    </row>
    <row r="979" spans="1:1" ht="15.75" customHeight="1" x14ac:dyDescent="0.35">
      <c r="A979" s="2"/>
    </row>
    <row r="980" spans="1:1" ht="15.75" customHeight="1" x14ac:dyDescent="0.35">
      <c r="A980" s="2"/>
    </row>
    <row r="981" spans="1:1" ht="15.75" customHeight="1" x14ac:dyDescent="0.35">
      <c r="A981" s="2"/>
    </row>
    <row r="982" spans="1:1" ht="15.75" customHeight="1" x14ac:dyDescent="0.35">
      <c r="A982" s="2"/>
    </row>
    <row r="983" spans="1:1" ht="15.75" customHeight="1" x14ac:dyDescent="0.35">
      <c r="A983" s="2"/>
    </row>
    <row r="984" spans="1:1" ht="15.75" customHeight="1" x14ac:dyDescent="0.35">
      <c r="A984" s="2"/>
    </row>
    <row r="985" spans="1:1" ht="15.75" customHeight="1" x14ac:dyDescent="0.35">
      <c r="A985" s="2"/>
    </row>
    <row r="986" spans="1:1" ht="15.75" customHeight="1" x14ac:dyDescent="0.35">
      <c r="A986" s="2"/>
    </row>
    <row r="987" spans="1:1" ht="15.75" customHeight="1" x14ac:dyDescent="0.35">
      <c r="A987" s="2"/>
    </row>
    <row r="988" spans="1:1" ht="15.75" customHeight="1" x14ac:dyDescent="0.35">
      <c r="A988" s="2"/>
    </row>
    <row r="989" spans="1:1" ht="15.75" customHeight="1" x14ac:dyDescent="0.35">
      <c r="A989" s="2"/>
    </row>
    <row r="990" spans="1:1" ht="15.75" customHeight="1" x14ac:dyDescent="0.35">
      <c r="A990" s="2"/>
    </row>
    <row r="991" spans="1:1" ht="15.75" customHeight="1" x14ac:dyDescent="0.35">
      <c r="A991" s="2"/>
    </row>
    <row r="992" spans="1:1" ht="15.75" customHeight="1" x14ac:dyDescent="0.35">
      <c r="A992" s="2"/>
    </row>
    <row r="993" spans="1:1" ht="15.75" customHeight="1" x14ac:dyDescent="0.35">
      <c r="A993" s="2"/>
    </row>
    <row r="994" spans="1:1" ht="15.75" customHeight="1" x14ac:dyDescent="0.35">
      <c r="A994" s="2"/>
    </row>
    <row r="995" spans="1:1" ht="15.75" customHeight="1" x14ac:dyDescent="0.35">
      <c r="A995" s="2"/>
    </row>
    <row r="996" spans="1:1" ht="15.75" customHeight="1" x14ac:dyDescent="0.35">
      <c r="A996" s="2"/>
    </row>
    <row r="997" spans="1:1" ht="15.75" customHeight="1" x14ac:dyDescent="0.35">
      <c r="A997" s="2"/>
    </row>
    <row r="998" spans="1:1" ht="15.75" customHeight="1" x14ac:dyDescent="0.35">
      <c r="A998" s="2"/>
    </row>
    <row r="999" spans="1:1" ht="15.75" customHeight="1" x14ac:dyDescent="0.35">
      <c r="A999" s="2"/>
    </row>
    <row r="1000" spans="1:1" ht="15.75" customHeight="1" x14ac:dyDescent="0.35">
      <c r="A1000" s="2"/>
    </row>
  </sheetData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013A5-D306-409D-8EE5-3F1ADBEF84B2}">
  <dimension ref="A1:G6"/>
  <sheetViews>
    <sheetView workbookViewId="0">
      <selection activeCell="I6" sqref="I6"/>
    </sheetView>
  </sheetViews>
  <sheetFormatPr defaultRowHeight="15.5" x14ac:dyDescent="0.35"/>
  <cols>
    <col min="1" max="1" width="21.83203125" bestFit="1" customWidth="1"/>
    <col min="2" max="6" width="16.08203125" bestFit="1" customWidth="1"/>
    <col min="7" max="7" width="10.33203125" bestFit="1" customWidth="1"/>
  </cols>
  <sheetData>
    <row r="1" spans="1:7" x14ac:dyDescent="0.35">
      <c r="A1" s="62" t="s">
        <v>177</v>
      </c>
      <c r="B1" s="61" t="s">
        <v>82</v>
      </c>
    </row>
    <row r="2" spans="1:7" x14ac:dyDescent="0.35">
      <c r="A2" s="62" t="s">
        <v>175</v>
      </c>
      <c r="B2" s="61" t="s">
        <v>82</v>
      </c>
    </row>
    <row r="4" spans="1:7" x14ac:dyDescent="0.35">
      <c r="A4" s="48" t="s">
        <v>265</v>
      </c>
      <c r="B4" s="48" t="s">
        <v>184</v>
      </c>
      <c r="C4" s="49"/>
      <c r="D4" s="49"/>
      <c r="E4" s="49"/>
      <c r="F4" s="49"/>
      <c r="G4" s="50"/>
    </row>
    <row r="5" spans="1:7" x14ac:dyDescent="0.35">
      <c r="A5" s="54"/>
      <c r="B5" s="51" t="s">
        <v>217</v>
      </c>
      <c r="C5" s="52" t="s">
        <v>214</v>
      </c>
      <c r="D5" s="52" t="s">
        <v>211</v>
      </c>
      <c r="E5" s="52" t="s">
        <v>191</v>
      </c>
      <c r="F5" s="52" t="s">
        <v>194</v>
      </c>
      <c r="G5" s="53" t="s">
        <v>170</v>
      </c>
    </row>
    <row r="6" spans="1:7" x14ac:dyDescent="0.35">
      <c r="A6" s="58" t="s">
        <v>242</v>
      </c>
      <c r="B6" s="58">
        <v>1</v>
      </c>
      <c r="C6" s="60">
        <v>1</v>
      </c>
      <c r="D6" s="60">
        <v>7</v>
      </c>
      <c r="E6" s="60">
        <v>9</v>
      </c>
      <c r="F6" s="60">
        <v>16</v>
      </c>
      <c r="G6" s="61">
        <v>34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661F-1466-421C-9415-8FB7003914A5}">
  <dimension ref="A1:G6"/>
  <sheetViews>
    <sheetView workbookViewId="0">
      <selection activeCell="H31" sqref="H31"/>
    </sheetView>
  </sheetViews>
  <sheetFormatPr defaultRowHeight="15.5" x14ac:dyDescent="0.35"/>
  <cols>
    <col min="1" max="1" width="21.83203125" bestFit="1" customWidth="1"/>
    <col min="2" max="6" width="16.08203125" bestFit="1" customWidth="1"/>
    <col min="7" max="7" width="10.33203125" bestFit="1" customWidth="1"/>
  </cols>
  <sheetData>
    <row r="1" spans="1:7" x14ac:dyDescent="0.35">
      <c r="A1" s="62" t="s">
        <v>177</v>
      </c>
      <c r="B1" s="61" t="s">
        <v>82</v>
      </c>
    </row>
    <row r="2" spans="1:7" x14ac:dyDescent="0.35">
      <c r="A2" s="62" t="s">
        <v>175</v>
      </c>
      <c r="B2" s="61" t="s">
        <v>82</v>
      </c>
    </row>
    <row r="4" spans="1:7" x14ac:dyDescent="0.35">
      <c r="A4" s="48" t="s">
        <v>265</v>
      </c>
      <c r="B4" s="48" t="s">
        <v>184</v>
      </c>
      <c r="C4" s="49"/>
      <c r="D4" s="49"/>
      <c r="E4" s="49"/>
      <c r="F4" s="49"/>
      <c r="G4" s="50"/>
    </row>
    <row r="5" spans="1:7" x14ac:dyDescent="0.35">
      <c r="A5" s="54"/>
      <c r="B5" s="51" t="s">
        <v>214</v>
      </c>
      <c r="C5" s="52" t="s">
        <v>217</v>
      </c>
      <c r="D5" s="52" t="s">
        <v>194</v>
      </c>
      <c r="E5" s="52" t="s">
        <v>211</v>
      </c>
      <c r="F5" s="52" t="s">
        <v>191</v>
      </c>
      <c r="G5" s="53" t="s">
        <v>170</v>
      </c>
    </row>
    <row r="6" spans="1:7" x14ac:dyDescent="0.35">
      <c r="A6" s="58" t="s">
        <v>242</v>
      </c>
      <c r="B6" s="58">
        <v>1</v>
      </c>
      <c r="C6" s="60">
        <v>1</v>
      </c>
      <c r="D6" s="60">
        <v>16</v>
      </c>
      <c r="E6" s="60">
        <v>7</v>
      </c>
      <c r="F6" s="60">
        <v>9</v>
      </c>
      <c r="G6" s="61">
        <v>34</v>
      </c>
    </row>
  </sheetData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D4F80-3C02-4C12-935D-BB2FFFEB7857}">
  <dimension ref="A1:CE1000"/>
  <sheetViews>
    <sheetView zoomScale="70" zoomScaleNormal="70" workbookViewId="0">
      <selection activeCell="BS39" sqref="BS39"/>
    </sheetView>
  </sheetViews>
  <sheetFormatPr defaultRowHeight="15.5" x14ac:dyDescent="0.35"/>
  <cols>
    <col min="1" max="1" width="7" customWidth="1" collapsed="1"/>
    <col min="2" max="2" width="7.25" customWidth="1"/>
    <col min="3" max="3" width="7.08203125" customWidth="1" collapsed="1"/>
    <col min="4" max="4" width="7.83203125" customWidth="1" collapsed="1"/>
    <col min="5" max="5" width="7.08203125" customWidth="1"/>
    <col min="7" max="77" width="2.5" customWidth="1"/>
  </cols>
  <sheetData>
    <row r="1" spans="1:83" ht="21" x14ac:dyDescent="0.35">
      <c r="A1" s="30" t="s">
        <v>29</v>
      </c>
      <c r="B1" s="30" t="s">
        <v>31</v>
      </c>
      <c r="C1" s="30" t="s">
        <v>53</v>
      </c>
      <c r="D1" s="30" t="s">
        <v>56</v>
      </c>
      <c r="E1" s="28" t="s">
        <v>177</v>
      </c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</row>
    <row r="2" spans="1:83" ht="21" x14ac:dyDescent="0.5">
      <c r="A2" s="14">
        <v>2.95</v>
      </c>
      <c r="B2" s="14">
        <v>3.29</v>
      </c>
      <c r="C2" s="14">
        <v>496</v>
      </c>
      <c r="D2" s="14">
        <v>33</v>
      </c>
      <c r="E2" s="14" t="s">
        <v>80</v>
      </c>
      <c r="G2" s="76"/>
      <c r="H2" s="76"/>
      <c r="I2" s="77" t="s">
        <v>284</v>
      </c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CB2" t="s">
        <v>266</v>
      </c>
      <c r="CC2" t="s">
        <v>267</v>
      </c>
      <c r="CD2" t="s">
        <v>268</v>
      </c>
      <c r="CE2" t="s">
        <v>269</v>
      </c>
    </row>
    <row r="3" spans="1:83" x14ac:dyDescent="0.35">
      <c r="A3" s="14">
        <v>3.63</v>
      </c>
      <c r="B3" s="14">
        <v>3.73</v>
      </c>
      <c r="C3" s="14">
        <v>516</v>
      </c>
      <c r="D3" s="14">
        <v>93</v>
      </c>
      <c r="E3" s="14" t="s">
        <v>80</v>
      </c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CA3" t="s">
        <v>270</v>
      </c>
      <c r="CB3" s="86">
        <f>MIN(A20:A52)</f>
        <v>2.5299999999999998</v>
      </c>
      <c r="CC3" s="86">
        <f>MIN(B20:B52)</f>
        <v>2.88</v>
      </c>
      <c r="CD3">
        <f>MIN(C20:C52)</f>
        <v>501</v>
      </c>
      <c r="CE3">
        <f>MIN(D20:D52)</f>
        <v>51</v>
      </c>
    </row>
    <row r="4" spans="1:83" x14ac:dyDescent="0.35">
      <c r="A4" s="14">
        <v>3.72</v>
      </c>
      <c r="B4" s="14">
        <v>3.76</v>
      </c>
      <c r="C4" s="14">
        <v>506</v>
      </c>
      <c r="D4" s="14">
        <v>67</v>
      </c>
      <c r="E4" s="14" t="s">
        <v>80</v>
      </c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CA4" t="s">
        <v>271</v>
      </c>
      <c r="CB4" s="86">
        <f>_xlfn.PERCENTILE.INC(A20:A52,0.1)</f>
        <v>3.3919999999999999</v>
      </c>
      <c r="CC4" s="86">
        <f>_xlfn.PERCENTILE.INC(B20:B52,0.1)</f>
        <v>3.5139999999999998</v>
      </c>
      <c r="CD4">
        <f>_xlfn.PERCENTILE.INC(C20:C52,0.1)</f>
        <v>506.2</v>
      </c>
      <c r="CE4">
        <f t="shared" ref="CE4" si="0">_xlfn.PERCENTILE.INC(D20:D52,0.1)</f>
        <v>68.599999999999994</v>
      </c>
    </row>
    <row r="5" spans="1:83" x14ac:dyDescent="0.35">
      <c r="A5" s="14">
        <v>2.68</v>
      </c>
      <c r="B5" s="14">
        <v>2.85</v>
      </c>
      <c r="C5" s="14">
        <v>513</v>
      </c>
      <c r="D5" s="14">
        <v>87</v>
      </c>
      <c r="E5" s="14" t="s">
        <v>80</v>
      </c>
      <c r="G5" s="76"/>
      <c r="H5" s="76"/>
      <c r="I5" s="78"/>
      <c r="J5" s="76"/>
      <c r="K5" s="76"/>
      <c r="L5" s="76"/>
      <c r="M5" s="76"/>
      <c r="N5" s="78"/>
      <c r="O5" s="76"/>
      <c r="P5" s="76"/>
      <c r="Q5" s="76"/>
      <c r="R5" s="76"/>
      <c r="S5" s="78"/>
      <c r="T5" s="76"/>
      <c r="U5" s="76"/>
      <c r="V5" s="76"/>
      <c r="W5" s="76"/>
      <c r="X5" s="78"/>
      <c r="Y5" s="76"/>
      <c r="Z5" s="76"/>
      <c r="AA5" s="76"/>
      <c r="AB5" s="76"/>
      <c r="AC5" s="78"/>
      <c r="AD5" s="76"/>
      <c r="AE5" s="76"/>
      <c r="AF5" s="76"/>
      <c r="AG5" s="76"/>
      <c r="AH5" s="78"/>
      <c r="AI5" s="76"/>
      <c r="AJ5" s="76"/>
      <c r="AK5" s="76"/>
      <c r="AL5" s="76"/>
      <c r="AM5" s="78"/>
      <c r="AN5" s="76"/>
      <c r="AO5" s="76"/>
      <c r="AP5" s="76"/>
      <c r="AQ5" s="76"/>
      <c r="AR5" s="78"/>
      <c r="AS5" s="76"/>
      <c r="AT5" s="76"/>
      <c r="AU5" s="76"/>
      <c r="AV5" s="76"/>
      <c r="AW5" s="78"/>
      <c r="AX5" s="76"/>
      <c r="AY5" s="76"/>
      <c r="AZ5" s="76"/>
      <c r="BA5" s="76"/>
      <c r="BB5" s="78"/>
      <c r="BC5" s="76"/>
      <c r="BD5" s="76"/>
      <c r="BE5" s="76"/>
      <c r="BF5" s="76"/>
      <c r="BG5" s="78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CA5" t="s">
        <v>272</v>
      </c>
      <c r="CB5" s="86">
        <f>_xlfn.PERCENTILE.INC(A20:A52,0.25)</f>
        <v>3.5</v>
      </c>
      <c r="CC5" s="86">
        <f t="shared" ref="CC5:CE5" si="1">_xlfn.PERCENTILE.INC(B20:B52,0.25)</f>
        <v>3.65</v>
      </c>
      <c r="CD5">
        <f t="shared" si="1"/>
        <v>509</v>
      </c>
      <c r="CE5">
        <f t="shared" si="1"/>
        <v>77</v>
      </c>
    </row>
    <row r="6" spans="1:83" x14ac:dyDescent="0.35">
      <c r="A6" s="14">
        <v>3.91</v>
      </c>
      <c r="B6" s="14">
        <v>3.88</v>
      </c>
      <c r="C6" s="14">
        <v>515</v>
      </c>
      <c r="D6" s="14">
        <v>92</v>
      </c>
      <c r="E6" s="14" t="s">
        <v>80</v>
      </c>
      <c r="G6" s="76"/>
      <c r="H6" s="76"/>
      <c r="I6" s="78"/>
      <c r="J6" s="76"/>
      <c r="K6" s="76"/>
      <c r="L6" s="76"/>
      <c r="M6" s="76"/>
      <c r="N6" s="78"/>
      <c r="O6" s="76"/>
      <c r="P6" s="76"/>
      <c r="Q6" s="76"/>
      <c r="R6" s="76"/>
      <c r="S6" s="78"/>
      <c r="T6" s="76"/>
      <c r="U6" s="76"/>
      <c r="V6" s="76"/>
      <c r="W6" s="76"/>
      <c r="X6" s="78"/>
      <c r="Y6" s="76"/>
      <c r="Z6" s="76"/>
      <c r="AA6" s="76"/>
      <c r="AB6" s="76"/>
      <c r="AC6" s="78"/>
      <c r="AD6" s="76"/>
      <c r="AE6" s="76"/>
      <c r="AF6" s="76"/>
      <c r="AG6" s="76"/>
      <c r="AH6" s="78"/>
      <c r="AI6" s="76"/>
      <c r="AJ6" s="76"/>
      <c r="AK6" s="76"/>
      <c r="AL6" s="76"/>
      <c r="AM6" s="78"/>
      <c r="AN6" s="76"/>
      <c r="AO6" s="76"/>
      <c r="AP6" s="76"/>
      <c r="AQ6" s="76"/>
      <c r="AR6" s="78"/>
      <c r="AS6" s="76"/>
      <c r="AT6" s="76"/>
      <c r="AU6" s="76"/>
      <c r="AV6" s="76"/>
      <c r="AW6" s="78"/>
      <c r="AX6" s="76"/>
      <c r="AY6" s="76"/>
      <c r="AZ6" s="76"/>
      <c r="BA6" s="76"/>
      <c r="BB6" s="78"/>
      <c r="BC6" s="76"/>
      <c r="BD6" s="76"/>
      <c r="BE6" s="76"/>
      <c r="BF6" s="76"/>
      <c r="BG6" s="78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CA6" s="66" t="s">
        <v>279</v>
      </c>
      <c r="CB6" s="86">
        <f>MEDIAN(A20:A52,0.5)</f>
        <v>3.7649999999999997</v>
      </c>
      <c r="CC6" s="86">
        <f t="shared" ref="CC6:CE6" si="2">MEDIAN(B20:B52,0.5)</f>
        <v>3.8200000000000003</v>
      </c>
      <c r="CD6" s="87">
        <f t="shared" si="2"/>
        <v>512</v>
      </c>
      <c r="CE6" s="87">
        <f t="shared" si="2"/>
        <v>85</v>
      </c>
    </row>
    <row r="7" spans="1:83" ht="18.5" x14ac:dyDescent="0.45">
      <c r="A7" s="14">
        <v>3.5</v>
      </c>
      <c r="B7" s="14">
        <v>3.63</v>
      </c>
      <c r="C7" s="14">
        <v>508</v>
      </c>
      <c r="D7" s="14">
        <v>74</v>
      </c>
      <c r="E7" s="14" t="s">
        <v>80</v>
      </c>
      <c r="G7" s="76"/>
      <c r="H7" s="76" t="s">
        <v>273</v>
      </c>
      <c r="I7" s="76"/>
      <c r="J7" s="76"/>
      <c r="K7" s="76"/>
      <c r="L7" s="76"/>
      <c r="M7" s="76"/>
      <c r="N7" s="78"/>
      <c r="O7" s="76"/>
      <c r="P7" s="76"/>
      <c r="Q7" s="76"/>
      <c r="R7" s="76"/>
      <c r="S7" s="78"/>
      <c r="T7" s="76"/>
      <c r="U7" s="76"/>
      <c r="V7" s="76"/>
      <c r="W7" s="76"/>
      <c r="X7" s="78"/>
      <c r="Y7" s="76"/>
      <c r="Z7" s="76"/>
      <c r="AA7" s="76"/>
      <c r="AB7" s="76"/>
      <c r="AC7" s="78"/>
      <c r="AD7" s="76"/>
      <c r="AE7" s="76"/>
      <c r="AF7" s="76"/>
      <c r="AG7" s="76"/>
      <c r="AH7" s="78"/>
      <c r="AI7" s="76"/>
      <c r="AJ7" s="76"/>
      <c r="AK7" s="76"/>
      <c r="AL7" s="76"/>
      <c r="AM7" s="78"/>
      <c r="AN7" s="76"/>
      <c r="AO7" s="76"/>
      <c r="AP7" s="76"/>
      <c r="AQ7" s="76"/>
      <c r="AR7" s="78"/>
      <c r="AS7" s="76"/>
      <c r="AT7" s="76"/>
      <c r="AU7" s="76"/>
      <c r="AV7" s="76"/>
      <c r="AW7" s="78"/>
      <c r="AX7" s="76"/>
      <c r="AY7" s="76"/>
      <c r="AZ7" s="76"/>
      <c r="BA7" s="76"/>
      <c r="BB7" s="78"/>
      <c r="BC7" s="76"/>
      <c r="BD7" s="76"/>
      <c r="BE7" s="76"/>
      <c r="BF7" s="76"/>
      <c r="BG7" s="78"/>
      <c r="BH7" s="76"/>
      <c r="BI7" s="76"/>
      <c r="BJ7" s="79"/>
      <c r="BK7" s="80" t="s">
        <v>274</v>
      </c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CA7" t="s">
        <v>275</v>
      </c>
      <c r="CB7" s="86">
        <f>_xlfn.PERCENTILE.INC(A20:A52,0.75)</f>
        <v>3.96</v>
      </c>
      <c r="CC7" s="86">
        <f t="shared" ref="CC7:CE7" si="3">_xlfn.PERCENTILE.INC(B20:B52,0.75)</f>
        <v>3.94</v>
      </c>
      <c r="CD7">
        <f t="shared" si="3"/>
        <v>516</v>
      </c>
      <c r="CE7">
        <f t="shared" si="3"/>
        <v>93</v>
      </c>
    </row>
    <row r="8" spans="1:83" x14ac:dyDescent="0.35">
      <c r="A8" s="14">
        <v>3.18</v>
      </c>
      <c r="B8" s="14">
        <v>3.33</v>
      </c>
      <c r="C8" s="14">
        <v>510</v>
      </c>
      <c r="D8" s="14">
        <v>80</v>
      </c>
      <c r="E8" s="14" t="s">
        <v>80</v>
      </c>
      <c r="G8" s="76"/>
      <c r="H8" s="76"/>
      <c r="I8" s="78"/>
      <c r="J8" s="76"/>
      <c r="K8" s="76"/>
      <c r="L8" s="76"/>
      <c r="M8" s="76"/>
      <c r="N8" s="78"/>
      <c r="O8" s="76"/>
      <c r="P8" s="76"/>
      <c r="Q8" s="76"/>
      <c r="R8" s="76"/>
      <c r="S8" s="78"/>
      <c r="T8" s="76"/>
      <c r="U8" s="76"/>
      <c r="V8" s="76"/>
      <c r="W8" s="76"/>
      <c r="X8" s="78"/>
      <c r="Y8" s="76"/>
      <c r="Z8" s="76"/>
      <c r="AA8" s="76"/>
      <c r="AB8" s="76"/>
      <c r="AC8" s="78"/>
      <c r="AD8" s="76"/>
      <c r="AE8" s="76"/>
      <c r="AF8" s="76"/>
      <c r="AG8" s="76"/>
      <c r="AH8" s="78"/>
      <c r="AI8" s="76"/>
      <c r="AJ8" s="76"/>
      <c r="AK8" s="76"/>
      <c r="AL8" s="76"/>
      <c r="AM8" s="78"/>
      <c r="AN8" s="76"/>
      <c r="AO8" s="76"/>
      <c r="AP8" s="76"/>
      <c r="AQ8" s="76"/>
      <c r="AR8" s="78"/>
      <c r="AS8" s="76"/>
      <c r="AT8" s="76"/>
      <c r="AU8" s="76"/>
      <c r="AV8" s="76"/>
      <c r="AW8" s="78"/>
      <c r="AX8" s="76"/>
      <c r="AY8" s="76"/>
      <c r="AZ8" s="76"/>
      <c r="BA8" s="76"/>
      <c r="BB8" s="78"/>
      <c r="BC8" s="76"/>
      <c r="BD8" s="76"/>
      <c r="BE8" s="76"/>
      <c r="BF8" s="76"/>
      <c r="BG8" s="78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CA8" t="s">
        <v>276</v>
      </c>
      <c r="CB8" s="86">
        <f>_xlfn.PERCENTILE.INC(A24:A56,0.9)</f>
        <v>3.98</v>
      </c>
      <c r="CC8" s="86">
        <f t="shared" ref="CC8:CE8" si="4">_xlfn.PERCENTILE.INC(B24:B56,0.9)</f>
        <v>3.9820000000000002</v>
      </c>
      <c r="CD8">
        <f t="shared" si="4"/>
        <v>517.20000000000005</v>
      </c>
      <c r="CE8">
        <f t="shared" si="4"/>
        <v>95.2</v>
      </c>
    </row>
    <row r="9" spans="1:83" ht="18.5" x14ac:dyDescent="0.45">
      <c r="A9" s="14">
        <v>3.67</v>
      </c>
      <c r="B9" s="14">
        <v>3.56</v>
      </c>
      <c r="C9" s="14">
        <v>514</v>
      </c>
      <c r="D9" s="14">
        <v>90</v>
      </c>
      <c r="E9" s="14" t="s">
        <v>80</v>
      </c>
      <c r="G9" s="76"/>
      <c r="H9" s="76"/>
      <c r="I9" s="78"/>
      <c r="J9" s="76"/>
      <c r="K9" s="76"/>
      <c r="L9" s="76"/>
      <c r="M9" s="76"/>
      <c r="N9" s="78"/>
      <c r="O9" s="76"/>
      <c r="P9" s="76"/>
      <c r="Q9" s="76"/>
      <c r="R9" s="76"/>
      <c r="S9" s="78"/>
      <c r="T9" s="76"/>
      <c r="U9" s="76"/>
      <c r="V9" s="76"/>
      <c r="W9" s="76"/>
      <c r="X9" s="78"/>
      <c r="Y9" s="76"/>
      <c r="Z9" s="76"/>
      <c r="AA9" s="76"/>
      <c r="AB9" s="76"/>
      <c r="AC9" s="78"/>
      <c r="AD9" s="76"/>
      <c r="AE9" s="76"/>
      <c r="AF9" s="76"/>
      <c r="AG9" s="76"/>
      <c r="AH9" s="78"/>
      <c r="AI9" s="76"/>
      <c r="AJ9" s="76"/>
      <c r="AK9" s="76"/>
      <c r="AL9" s="76"/>
      <c r="AM9" s="78"/>
      <c r="AN9" s="76"/>
      <c r="AO9" s="76"/>
      <c r="AP9" s="76"/>
      <c r="AQ9" s="76"/>
      <c r="AR9" s="78"/>
      <c r="AS9" s="76"/>
      <c r="AT9" s="76"/>
      <c r="AU9" s="76"/>
      <c r="AV9" s="76"/>
      <c r="AW9" s="78"/>
      <c r="AX9" s="76"/>
      <c r="AY9" s="76"/>
      <c r="AZ9" s="76"/>
      <c r="BA9" s="76"/>
      <c r="BB9" s="78"/>
      <c r="BC9" s="76"/>
      <c r="BD9" s="76"/>
      <c r="BE9" s="76"/>
      <c r="BF9" s="76"/>
      <c r="BG9" s="78"/>
      <c r="BH9" s="76"/>
      <c r="BI9" s="76"/>
      <c r="BJ9" s="81"/>
      <c r="BK9" s="80" t="s">
        <v>277</v>
      </c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CA9" t="s">
        <v>278</v>
      </c>
      <c r="CB9" s="86">
        <f>MAX(A20:A52)</f>
        <v>4</v>
      </c>
      <c r="CC9" s="86">
        <f t="shared" ref="CC9:CE9" si="5">MAX(B20:B52)</f>
        <v>4</v>
      </c>
      <c r="CD9">
        <f t="shared" si="5"/>
        <v>523</v>
      </c>
      <c r="CE9">
        <f t="shared" si="5"/>
        <v>99</v>
      </c>
    </row>
    <row r="10" spans="1:83" x14ac:dyDescent="0.35">
      <c r="A10" s="14">
        <v>3.27</v>
      </c>
      <c r="B10" s="14">
        <v>3.4</v>
      </c>
      <c r="C10" s="14">
        <v>501</v>
      </c>
      <c r="D10" s="14">
        <v>51</v>
      </c>
      <c r="E10" s="14" t="s">
        <v>80</v>
      </c>
      <c r="G10" s="76"/>
      <c r="H10" s="76"/>
      <c r="I10" s="78"/>
      <c r="J10" s="76"/>
      <c r="K10" s="76"/>
      <c r="L10" s="76"/>
      <c r="M10" s="76"/>
      <c r="N10" s="78"/>
      <c r="O10" s="76"/>
      <c r="P10" s="76"/>
      <c r="Q10" s="76"/>
      <c r="R10" s="76"/>
      <c r="S10" s="78"/>
      <c r="T10" s="76"/>
      <c r="U10" s="76"/>
      <c r="V10" s="76"/>
      <c r="W10" s="76"/>
      <c r="X10" s="78"/>
      <c r="Y10" s="76"/>
      <c r="Z10" s="76"/>
      <c r="AA10" s="76"/>
      <c r="AB10" s="76"/>
      <c r="AC10" s="78"/>
      <c r="AD10" s="76"/>
      <c r="AE10" s="76"/>
      <c r="AF10" s="76"/>
      <c r="AG10" s="76"/>
      <c r="AH10" s="78"/>
      <c r="AI10" s="76"/>
      <c r="AJ10" s="76"/>
      <c r="AK10" s="76"/>
      <c r="AL10" s="76"/>
      <c r="AM10" s="78"/>
      <c r="AN10" s="76"/>
      <c r="AO10" s="76"/>
      <c r="AP10" s="76"/>
      <c r="AQ10" s="76"/>
      <c r="AR10" s="78"/>
      <c r="AS10" s="76"/>
      <c r="AT10" s="76"/>
      <c r="AU10" s="76"/>
      <c r="AV10" s="76"/>
      <c r="AW10" s="78"/>
      <c r="AX10" s="76"/>
      <c r="AY10" s="76"/>
      <c r="AZ10" s="76"/>
      <c r="BA10" s="76"/>
      <c r="BB10" s="78"/>
      <c r="BC10" s="76"/>
      <c r="BD10" s="76"/>
      <c r="BE10" s="76"/>
      <c r="BF10" s="76"/>
      <c r="BG10" s="78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CA10" t="s">
        <v>285</v>
      </c>
      <c r="CB10">
        <f>COUNT(D20:D52)</f>
        <v>33</v>
      </c>
    </row>
    <row r="11" spans="1:83" ht="18.5" x14ac:dyDescent="0.45">
      <c r="A11" s="14">
        <v>3.34</v>
      </c>
      <c r="B11" s="14">
        <v>3.51</v>
      </c>
      <c r="C11" s="14">
        <v>499</v>
      </c>
      <c r="D11" s="14">
        <v>44</v>
      </c>
      <c r="E11" s="14" t="s">
        <v>80</v>
      </c>
      <c r="G11" s="76"/>
      <c r="H11" s="76"/>
      <c r="I11" s="78"/>
      <c r="J11" s="76"/>
      <c r="K11" s="76"/>
      <c r="L11" s="76"/>
      <c r="M11" s="76"/>
      <c r="N11" s="78"/>
      <c r="O11" s="76"/>
      <c r="P11" s="76"/>
      <c r="Q11" s="76"/>
      <c r="R11" s="76"/>
      <c r="S11" s="78"/>
      <c r="T11" s="76"/>
      <c r="U11" s="76"/>
      <c r="V11" s="76"/>
      <c r="W11" s="76"/>
      <c r="X11" s="78"/>
      <c r="Y11" s="76"/>
      <c r="Z11" s="76"/>
      <c r="AA11" s="76"/>
      <c r="AB11" s="76"/>
      <c r="AC11" s="78"/>
      <c r="AD11" s="76"/>
      <c r="AE11" s="76"/>
      <c r="AF11" s="76"/>
      <c r="AG11" s="76"/>
      <c r="AH11" s="78"/>
      <c r="AI11" s="76"/>
      <c r="AJ11" s="76"/>
      <c r="AK11" s="76"/>
      <c r="AL11" s="76"/>
      <c r="AM11" s="78"/>
      <c r="AN11" s="76"/>
      <c r="AO11" s="76"/>
      <c r="AP11" s="76"/>
      <c r="AQ11" s="76"/>
      <c r="AR11" s="78"/>
      <c r="AS11" s="76"/>
      <c r="AT11" s="76"/>
      <c r="AU11" s="76"/>
      <c r="AV11" s="76"/>
      <c r="AW11" s="78"/>
      <c r="AX11" s="76"/>
      <c r="AY11" s="76"/>
      <c r="AZ11" s="76"/>
      <c r="BA11" s="76"/>
      <c r="BB11" s="78"/>
      <c r="BC11" s="76"/>
      <c r="BD11" s="76"/>
      <c r="BE11" s="76"/>
      <c r="BF11" s="76"/>
      <c r="BG11" s="78"/>
      <c r="BH11" s="76"/>
      <c r="BI11" s="76"/>
      <c r="BJ11" s="82"/>
      <c r="BK11" s="80" t="s">
        <v>279</v>
      </c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</row>
    <row r="12" spans="1:83" x14ac:dyDescent="0.35">
      <c r="A12" s="14">
        <v>3.61</v>
      </c>
      <c r="B12" s="14">
        <v>3.7</v>
      </c>
      <c r="C12" s="14">
        <v>516</v>
      </c>
      <c r="D12" s="14">
        <v>93</v>
      </c>
      <c r="E12" s="14" t="s">
        <v>80</v>
      </c>
      <c r="G12" s="76"/>
      <c r="H12" s="76"/>
      <c r="I12" s="78"/>
      <c r="J12" s="76"/>
      <c r="K12" s="76"/>
      <c r="L12" s="76"/>
      <c r="M12" s="76"/>
      <c r="N12" s="78"/>
      <c r="O12" s="76"/>
      <c r="P12" s="76"/>
      <c r="Q12" s="76"/>
      <c r="R12" s="76"/>
      <c r="S12" s="78"/>
      <c r="T12" s="76"/>
      <c r="U12" s="76"/>
      <c r="V12" s="76"/>
      <c r="W12" s="76"/>
      <c r="X12" s="78"/>
      <c r="Y12" s="76"/>
      <c r="Z12" s="76"/>
      <c r="AA12" s="76"/>
      <c r="AB12" s="76"/>
      <c r="AC12" s="78"/>
      <c r="AD12" s="76"/>
      <c r="AE12" s="76"/>
      <c r="AF12" s="76"/>
      <c r="AG12" s="76"/>
      <c r="AH12" s="78"/>
      <c r="AI12" s="76"/>
      <c r="AJ12" s="76"/>
      <c r="AK12" s="76"/>
      <c r="AL12" s="76"/>
      <c r="AM12" s="78"/>
      <c r="AN12" s="76"/>
      <c r="AO12" s="76"/>
      <c r="AP12" s="76"/>
      <c r="AQ12" s="76"/>
      <c r="AR12" s="78"/>
      <c r="AS12" s="76"/>
      <c r="AT12" s="76"/>
      <c r="AU12" s="76"/>
      <c r="AV12" s="76"/>
      <c r="AW12" s="78"/>
      <c r="AX12" s="76"/>
      <c r="AY12" s="76"/>
      <c r="AZ12" s="76"/>
      <c r="BA12" s="76"/>
      <c r="BB12" s="78"/>
      <c r="BC12" s="76"/>
      <c r="BD12" s="76"/>
      <c r="BE12" s="76"/>
      <c r="BF12" s="76"/>
      <c r="BG12" s="78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</row>
    <row r="13" spans="1:83" x14ac:dyDescent="0.35">
      <c r="A13" s="14">
        <v>3.33</v>
      </c>
      <c r="B13" s="14">
        <v>3.47</v>
      </c>
      <c r="C13" s="14">
        <v>503</v>
      </c>
      <c r="D13" s="14">
        <v>58</v>
      </c>
      <c r="E13" s="14" t="s">
        <v>80</v>
      </c>
      <c r="G13" s="76"/>
      <c r="H13" s="76" t="s">
        <v>280</v>
      </c>
      <c r="I13" s="78"/>
      <c r="J13" s="76"/>
      <c r="K13" s="76"/>
      <c r="L13" s="76"/>
      <c r="M13" s="76"/>
      <c r="N13" s="78"/>
      <c r="O13" s="76"/>
      <c r="P13" s="76"/>
      <c r="Q13" s="76"/>
      <c r="R13" s="76"/>
      <c r="S13" s="78"/>
      <c r="T13" s="76"/>
      <c r="U13" s="76"/>
      <c r="V13" s="76"/>
      <c r="W13" s="76"/>
      <c r="X13" s="78"/>
      <c r="Y13" s="76"/>
      <c r="Z13" s="76"/>
      <c r="AA13" s="76"/>
      <c r="AB13" s="76"/>
      <c r="AC13" s="78"/>
      <c r="AD13" s="76"/>
      <c r="AE13" s="76"/>
      <c r="AF13" s="76"/>
      <c r="AG13" s="76"/>
      <c r="AH13" s="78"/>
      <c r="AI13" s="76"/>
      <c r="AJ13" s="76"/>
      <c r="AK13" s="76"/>
      <c r="AL13" s="76"/>
      <c r="AM13" s="78"/>
      <c r="AN13" s="76"/>
      <c r="AO13" s="76"/>
      <c r="AP13" s="76"/>
      <c r="AQ13" s="76"/>
      <c r="AR13" s="78"/>
      <c r="AS13" s="76"/>
      <c r="AT13" s="76"/>
      <c r="AU13" s="76"/>
      <c r="AV13" s="76"/>
      <c r="AW13" s="78"/>
      <c r="AX13" s="76"/>
      <c r="AY13" s="76"/>
      <c r="AZ13" s="76"/>
      <c r="BA13" s="76"/>
      <c r="BB13" s="78"/>
      <c r="BC13" s="76"/>
      <c r="BD13" s="76"/>
      <c r="BE13" s="76"/>
      <c r="BF13" s="76"/>
      <c r="BG13" s="78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</row>
    <row r="14" spans="1:83" x14ac:dyDescent="0.35">
      <c r="A14" s="14">
        <v>2.95</v>
      </c>
      <c r="B14" s="14">
        <v>3.26</v>
      </c>
      <c r="C14" s="14">
        <v>502</v>
      </c>
      <c r="D14" s="14">
        <v>54</v>
      </c>
      <c r="E14" s="14" t="s">
        <v>80</v>
      </c>
      <c r="G14" s="76"/>
      <c r="H14" s="76"/>
      <c r="I14" s="78"/>
      <c r="J14" s="76"/>
      <c r="K14" s="76"/>
      <c r="L14" s="76"/>
      <c r="M14" s="76"/>
      <c r="N14" s="78"/>
      <c r="O14" s="76"/>
      <c r="P14" s="76"/>
      <c r="Q14" s="76"/>
      <c r="R14" s="76"/>
      <c r="S14" s="78"/>
      <c r="T14" s="76"/>
      <c r="U14" s="76"/>
      <c r="V14" s="76"/>
      <c r="W14" s="76"/>
      <c r="X14" s="78"/>
      <c r="Y14" s="76"/>
      <c r="Z14" s="76"/>
      <c r="AA14" s="76"/>
      <c r="AB14" s="76"/>
      <c r="AC14" s="78"/>
      <c r="AD14" s="76"/>
      <c r="AE14" s="76"/>
      <c r="AF14" s="76"/>
      <c r="AG14" s="76"/>
      <c r="AH14" s="78"/>
      <c r="AI14" s="76"/>
      <c r="AJ14" s="76"/>
      <c r="AK14" s="76"/>
      <c r="AL14" s="76"/>
      <c r="AM14" s="78"/>
      <c r="AN14" s="76"/>
      <c r="AO14" s="76"/>
      <c r="AP14" s="76"/>
      <c r="AQ14" s="76"/>
      <c r="AR14" s="78"/>
      <c r="AS14" s="76"/>
      <c r="AT14" s="76"/>
      <c r="AU14" s="76"/>
      <c r="AV14" s="76"/>
      <c r="AW14" s="78"/>
      <c r="AX14" s="76"/>
      <c r="AY14" s="76"/>
      <c r="AZ14" s="76"/>
      <c r="BA14" s="76"/>
      <c r="BB14" s="78"/>
      <c r="BC14" s="76"/>
      <c r="BD14" s="76"/>
      <c r="BE14" s="76"/>
      <c r="BF14" s="76"/>
      <c r="BG14" s="78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</row>
    <row r="15" spans="1:83" x14ac:dyDescent="0.35">
      <c r="A15" s="14">
        <v>3.49</v>
      </c>
      <c r="B15" s="14">
        <v>3.75</v>
      </c>
      <c r="C15" s="14">
        <v>509</v>
      </c>
      <c r="D15" s="14">
        <v>77</v>
      </c>
      <c r="E15" s="14" t="s">
        <v>80</v>
      </c>
      <c r="G15" s="76"/>
      <c r="H15" s="76"/>
      <c r="I15" s="78"/>
      <c r="J15" s="76"/>
      <c r="K15" s="76"/>
      <c r="L15" s="76"/>
      <c r="M15" s="76"/>
      <c r="N15" s="78"/>
      <c r="O15" s="76"/>
      <c r="P15" s="76"/>
      <c r="Q15" s="76"/>
      <c r="R15" s="76"/>
      <c r="S15" s="78"/>
      <c r="T15" s="76"/>
      <c r="U15" s="76"/>
      <c r="V15" s="76"/>
      <c r="W15" s="76"/>
      <c r="X15" s="78"/>
      <c r="Y15" s="76"/>
      <c r="Z15" s="76"/>
      <c r="AA15" s="76"/>
      <c r="AB15" s="76"/>
      <c r="AC15" s="78"/>
      <c r="AD15" s="76"/>
      <c r="AE15" s="76"/>
      <c r="AF15" s="76"/>
      <c r="AG15" s="76"/>
      <c r="AH15" s="78"/>
      <c r="AI15" s="76"/>
      <c r="AJ15" s="76"/>
      <c r="AK15" s="76"/>
      <c r="AL15" s="76"/>
      <c r="AM15" s="78"/>
      <c r="AN15" s="76"/>
      <c r="AO15" s="76"/>
      <c r="AP15" s="76"/>
      <c r="AQ15" s="76"/>
      <c r="AR15" s="78"/>
      <c r="AS15" s="76"/>
      <c r="AT15" s="76"/>
      <c r="AU15" s="76"/>
      <c r="AV15" s="76"/>
      <c r="AW15" s="78"/>
      <c r="AX15" s="76"/>
      <c r="AY15" s="76"/>
      <c r="AZ15" s="76"/>
      <c r="BA15" s="76"/>
      <c r="BB15" s="78"/>
      <c r="BC15" s="76"/>
      <c r="BD15" s="76"/>
      <c r="BE15" s="76"/>
      <c r="BF15" s="76"/>
      <c r="BG15" s="78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</row>
    <row r="16" spans="1:83" x14ac:dyDescent="0.35">
      <c r="A16" s="14">
        <v>2.48</v>
      </c>
      <c r="B16" s="14">
        <v>2.8</v>
      </c>
      <c r="C16" s="14">
        <v>486</v>
      </c>
      <c r="D16" s="14">
        <v>10</v>
      </c>
      <c r="E16" s="14" t="s">
        <v>80</v>
      </c>
      <c r="G16" s="76"/>
      <c r="H16" s="76"/>
      <c r="I16" s="78"/>
      <c r="J16" s="76"/>
      <c r="K16" s="76"/>
      <c r="L16" s="76"/>
      <c r="M16" s="76"/>
      <c r="N16" s="78"/>
      <c r="O16" s="76"/>
      <c r="P16" s="76"/>
      <c r="Q16" s="76"/>
      <c r="R16" s="76"/>
      <c r="S16" s="78"/>
      <c r="T16" s="76"/>
      <c r="U16" s="76"/>
      <c r="V16" s="76"/>
      <c r="W16" s="76"/>
      <c r="X16" s="78"/>
      <c r="Y16" s="76"/>
      <c r="Z16" s="76"/>
      <c r="AA16" s="76"/>
      <c r="AB16" s="76"/>
      <c r="AC16" s="78"/>
      <c r="AD16" s="76"/>
      <c r="AE16" s="76"/>
      <c r="AF16" s="76"/>
      <c r="AG16" s="76"/>
      <c r="AH16" s="78"/>
      <c r="AI16" s="76"/>
      <c r="AJ16" s="76"/>
      <c r="AK16" s="76"/>
      <c r="AL16" s="76"/>
      <c r="AM16" s="78"/>
      <c r="AN16" s="76"/>
      <c r="AO16" s="76"/>
      <c r="AP16" s="76"/>
      <c r="AQ16" s="76"/>
      <c r="AR16" s="78"/>
      <c r="AS16" s="76"/>
      <c r="AT16" s="76"/>
      <c r="AU16" s="76"/>
      <c r="AV16" s="76"/>
      <c r="AW16" s="78"/>
      <c r="AX16" s="76"/>
      <c r="AY16" s="76"/>
      <c r="AZ16" s="76"/>
      <c r="BA16" s="76"/>
      <c r="BB16" s="78"/>
      <c r="BC16" s="76"/>
      <c r="BD16" s="76"/>
      <c r="BE16" s="76"/>
      <c r="BF16" s="76"/>
      <c r="BG16" s="78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</row>
    <row r="17" spans="1:77" x14ac:dyDescent="0.35">
      <c r="A17" s="14">
        <v>3.69</v>
      </c>
      <c r="B17" s="14">
        <v>3.77</v>
      </c>
      <c r="C17" s="14">
        <v>503</v>
      </c>
      <c r="D17" s="14">
        <v>58</v>
      </c>
      <c r="E17" s="14" t="s">
        <v>80</v>
      </c>
      <c r="G17" s="76"/>
      <c r="H17" s="76"/>
      <c r="I17" s="124">
        <v>3</v>
      </c>
      <c r="J17" s="124"/>
      <c r="K17" s="76"/>
      <c r="L17" s="76"/>
      <c r="M17" s="76"/>
      <c r="N17" s="124">
        <v>3.1</v>
      </c>
      <c r="O17" s="124"/>
      <c r="P17" s="76"/>
      <c r="Q17" s="76"/>
      <c r="R17" s="76"/>
      <c r="S17" s="124">
        <v>3.2</v>
      </c>
      <c r="T17" s="124"/>
      <c r="U17" s="76"/>
      <c r="V17" s="76"/>
      <c r="W17" s="76"/>
      <c r="X17" s="124">
        <v>3.3</v>
      </c>
      <c r="Y17" s="124"/>
      <c r="Z17" s="76"/>
      <c r="AA17" s="76"/>
      <c r="AB17" s="76"/>
      <c r="AC17" s="124">
        <v>3.4</v>
      </c>
      <c r="AD17" s="124"/>
      <c r="AE17" s="76"/>
      <c r="AF17" s="76"/>
      <c r="AG17" s="76"/>
      <c r="AH17" s="124">
        <v>3.5</v>
      </c>
      <c r="AI17" s="124"/>
      <c r="AJ17" s="76"/>
      <c r="AK17" s="76"/>
      <c r="AL17" s="76"/>
      <c r="AM17" s="124">
        <v>3.6</v>
      </c>
      <c r="AN17" s="124"/>
      <c r="AO17" s="76"/>
      <c r="AP17" s="76"/>
      <c r="AQ17" s="76"/>
      <c r="AR17" s="124">
        <v>3.7</v>
      </c>
      <c r="AS17" s="124"/>
      <c r="AT17" s="76"/>
      <c r="AU17" s="76"/>
      <c r="AV17" s="76"/>
      <c r="AW17" s="124">
        <v>3.8</v>
      </c>
      <c r="AX17" s="124"/>
      <c r="AY17" s="76"/>
      <c r="AZ17" s="76"/>
      <c r="BA17" s="76"/>
      <c r="BB17" s="124">
        <v>3.9</v>
      </c>
      <c r="BC17" s="124"/>
      <c r="BD17" s="76"/>
      <c r="BE17" s="76"/>
      <c r="BF17" s="76"/>
      <c r="BG17" s="124">
        <v>4</v>
      </c>
      <c r="BH17" s="124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</row>
    <row r="18" spans="1:77" x14ac:dyDescent="0.35">
      <c r="A18" s="14">
        <v>3.41</v>
      </c>
      <c r="B18" s="14">
        <v>3.64</v>
      </c>
      <c r="C18" s="14">
        <v>502</v>
      </c>
      <c r="D18" s="14">
        <v>54</v>
      </c>
      <c r="E18" s="14" t="s">
        <v>80</v>
      </c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</row>
    <row r="19" spans="1:77" x14ac:dyDescent="0.35">
      <c r="A19" s="14">
        <v>3.56</v>
      </c>
      <c r="B19" s="14">
        <v>3.6</v>
      </c>
      <c r="C19" s="14">
        <v>509</v>
      </c>
      <c r="D19" s="14">
        <v>77</v>
      </c>
      <c r="E19" s="14" t="s">
        <v>80</v>
      </c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</row>
    <row r="20" spans="1:77" x14ac:dyDescent="0.35">
      <c r="A20" s="20">
        <v>3.64</v>
      </c>
      <c r="B20" s="20">
        <v>3.78</v>
      </c>
      <c r="C20" s="20">
        <v>509</v>
      </c>
      <c r="D20" s="20">
        <v>77</v>
      </c>
      <c r="E20" s="20" t="s">
        <v>82</v>
      </c>
      <c r="G20" s="76"/>
      <c r="H20" s="76"/>
      <c r="I20" s="78"/>
      <c r="J20" s="76"/>
      <c r="K20" s="76"/>
      <c r="L20" s="76"/>
      <c r="M20" s="76"/>
      <c r="N20" s="78"/>
      <c r="O20" s="76"/>
      <c r="P20" s="76"/>
      <c r="Q20" s="76"/>
      <c r="R20" s="76"/>
      <c r="S20" s="78"/>
      <c r="T20" s="76"/>
      <c r="U20" s="76"/>
      <c r="V20" s="76"/>
      <c r="W20" s="76"/>
      <c r="X20" s="78"/>
      <c r="Y20" s="76"/>
      <c r="Z20" s="76"/>
      <c r="AA20" s="76"/>
      <c r="AB20" s="76"/>
      <c r="AC20" s="78"/>
      <c r="AD20" s="76"/>
      <c r="AE20" s="76"/>
      <c r="AF20" s="76"/>
      <c r="AG20" s="76"/>
      <c r="AH20" s="78"/>
      <c r="AI20" s="76"/>
      <c r="AJ20" s="76"/>
      <c r="AK20" s="76"/>
      <c r="AL20" s="76"/>
      <c r="AM20" s="78"/>
      <c r="AN20" s="76"/>
      <c r="AO20" s="76"/>
      <c r="AP20" s="76"/>
      <c r="AQ20" s="76"/>
      <c r="AR20" s="78"/>
      <c r="AS20" s="76"/>
      <c r="AT20" s="76"/>
      <c r="AU20" s="76"/>
      <c r="AV20" s="76"/>
      <c r="AW20" s="78"/>
      <c r="AX20" s="76"/>
      <c r="AY20" s="76"/>
      <c r="AZ20" s="76"/>
      <c r="BA20" s="76"/>
      <c r="BB20" s="78"/>
      <c r="BC20" s="76"/>
      <c r="BD20" s="76"/>
      <c r="BE20" s="76"/>
      <c r="BF20" s="76"/>
      <c r="BG20" s="78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</row>
    <row r="21" spans="1:77" ht="18.5" x14ac:dyDescent="0.45">
      <c r="A21" s="20">
        <v>2.69</v>
      </c>
      <c r="B21" s="20">
        <v>3.04</v>
      </c>
      <c r="C21" s="20">
        <v>512</v>
      </c>
      <c r="D21" s="20">
        <v>85</v>
      </c>
      <c r="E21" s="20" t="s">
        <v>82</v>
      </c>
      <c r="G21" s="76"/>
      <c r="H21" s="76"/>
      <c r="I21" s="78"/>
      <c r="J21" s="76"/>
      <c r="K21" s="76"/>
      <c r="L21" s="76"/>
      <c r="M21" s="76"/>
      <c r="N21" s="78"/>
      <c r="O21" s="76"/>
      <c r="P21" s="76"/>
      <c r="Q21" s="76"/>
      <c r="R21" s="76"/>
      <c r="S21" s="78"/>
      <c r="T21" s="76"/>
      <c r="U21" s="76"/>
      <c r="V21" s="76"/>
      <c r="W21" s="76"/>
      <c r="X21" s="78"/>
      <c r="Y21" s="76"/>
      <c r="Z21" s="76"/>
      <c r="AA21" s="76"/>
      <c r="AB21" s="76"/>
      <c r="AC21" s="78"/>
      <c r="AD21" s="76"/>
      <c r="AE21" s="76"/>
      <c r="AF21" s="76"/>
      <c r="AG21" s="76"/>
      <c r="AH21" s="78"/>
      <c r="AI21" s="76"/>
      <c r="AJ21" s="76"/>
      <c r="AK21" s="76"/>
      <c r="AL21" s="76"/>
      <c r="AM21" s="78"/>
      <c r="AN21" s="76"/>
      <c r="AO21" s="76"/>
      <c r="AP21" s="76"/>
      <c r="AQ21" s="76"/>
      <c r="AR21" s="78"/>
      <c r="AS21" s="76"/>
      <c r="AT21" s="76"/>
      <c r="AU21" s="76"/>
      <c r="AV21" s="76"/>
      <c r="AW21" s="78"/>
      <c r="AX21" s="76"/>
      <c r="AY21" s="76"/>
      <c r="AZ21" s="76"/>
      <c r="BA21" s="76"/>
      <c r="BB21" s="78"/>
      <c r="BC21" s="76"/>
      <c r="BD21" s="76"/>
      <c r="BE21" s="76"/>
      <c r="BF21" s="76"/>
      <c r="BG21" s="78"/>
      <c r="BH21" s="76"/>
      <c r="BI21" s="76"/>
      <c r="BJ21" s="83"/>
      <c r="BK21" s="80" t="s">
        <v>274</v>
      </c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</row>
    <row r="22" spans="1:77" ht="18.5" x14ac:dyDescent="0.45">
      <c r="A22" s="20">
        <v>3.98</v>
      </c>
      <c r="B22" s="20">
        <v>3.94</v>
      </c>
      <c r="C22" s="20">
        <v>513</v>
      </c>
      <c r="D22" s="20">
        <v>88</v>
      </c>
      <c r="E22" s="20" t="s">
        <v>82</v>
      </c>
      <c r="G22" s="76"/>
      <c r="H22" s="76"/>
      <c r="I22" s="78"/>
      <c r="J22" s="76"/>
      <c r="K22" s="76"/>
      <c r="L22" s="76"/>
      <c r="M22" s="76"/>
      <c r="N22" s="78"/>
      <c r="O22" s="76"/>
      <c r="P22" s="76"/>
      <c r="Q22" s="76"/>
      <c r="R22" s="76"/>
      <c r="S22" s="78"/>
      <c r="T22" s="76"/>
      <c r="U22" s="76"/>
      <c r="V22" s="76"/>
      <c r="W22" s="76"/>
      <c r="X22" s="78"/>
      <c r="Y22" s="76"/>
      <c r="Z22" s="76"/>
      <c r="AA22" s="76"/>
      <c r="AB22" s="76"/>
      <c r="AC22" s="78"/>
      <c r="AD22" s="76"/>
      <c r="AE22" s="76"/>
      <c r="AF22" s="76"/>
      <c r="AG22" s="76"/>
      <c r="AH22" s="78"/>
      <c r="AI22" s="76"/>
      <c r="AJ22" s="76"/>
      <c r="AK22" s="76"/>
      <c r="AL22" s="76"/>
      <c r="AM22" s="78"/>
      <c r="AN22" s="76"/>
      <c r="AO22" s="76"/>
      <c r="AP22" s="76"/>
      <c r="AQ22" s="76"/>
      <c r="AR22" s="78"/>
      <c r="AS22" s="76"/>
      <c r="AT22" s="76"/>
      <c r="AU22" s="76"/>
      <c r="AV22" s="76"/>
      <c r="AW22" s="78"/>
      <c r="AX22" s="76"/>
      <c r="AY22" s="76"/>
      <c r="AZ22" s="76"/>
      <c r="BA22" s="76"/>
      <c r="BB22" s="78"/>
      <c r="BC22" s="76"/>
      <c r="BD22" s="76"/>
      <c r="BE22" s="76"/>
      <c r="BF22" s="76"/>
      <c r="BG22" s="78"/>
      <c r="BH22" s="76"/>
      <c r="BI22" s="76"/>
      <c r="BJ22" s="76"/>
      <c r="BK22" s="80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</row>
    <row r="23" spans="1:77" ht="18.5" x14ac:dyDescent="0.45">
      <c r="A23" s="20">
        <v>3.99</v>
      </c>
      <c r="B23" s="20">
        <v>3.99</v>
      </c>
      <c r="C23" s="20">
        <v>517</v>
      </c>
      <c r="D23" s="20">
        <v>95</v>
      </c>
      <c r="E23" s="20" t="s">
        <v>82</v>
      </c>
      <c r="G23" s="76"/>
      <c r="H23" s="76"/>
      <c r="I23" s="78"/>
      <c r="J23" s="76"/>
      <c r="K23" s="76"/>
      <c r="L23" s="76"/>
      <c r="M23" s="76"/>
      <c r="N23" s="78"/>
      <c r="O23" s="76"/>
      <c r="P23" s="76"/>
      <c r="Q23" s="76"/>
      <c r="R23" s="76"/>
      <c r="S23" s="78"/>
      <c r="T23" s="76"/>
      <c r="U23" s="76"/>
      <c r="V23" s="76"/>
      <c r="W23" s="76"/>
      <c r="X23" s="78"/>
      <c r="Y23" s="76"/>
      <c r="Z23" s="76"/>
      <c r="AA23" s="76"/>
      <c r="AB23" s="76"/>
      <c r="AC23" s="78"/>
      <c r="AD23" s="76"/>
      <c r="AE23" s="76"/>
      <c r="AF23" s="76"/>
      <c r="AG23" s="76"/>
      <c r="AH23" s="78"/>
      <c r="AI23" s="76"/>
      <c r="AJ23" s="76"/>
      <c r="AK23" s="76"/>
      <c r="AL23" s="76"/>
      <c r="AM23" s="78"/>
      <c r="AN23" s="76"/>
      <c r="AO23" s="76"/>
      <c r="AP23" s="76"/>
      <c r="AQ23" s="76"/>
      <c r="AR23" s="78"/>
      <c r="AS23" s="76"/>
      <c r="AT23" s="76"/>
      <c r="AU23" s="76"/>
      <c r="AV23" s="76"/>
      <c r="AW23" s="78"/>
      <c r="AX23" s="76"/>
      <c r="AY23" s="76"/>
      <c r="AZ23" s="76"/>
      <c r="BA23" s="76"/>
      <c r="BB23" s="78"/>
      <c r="BC23" s="76"/>
      <c r="BD23" s="76"/>
      <c r="BE23" s="76"/>
      <c r="BF23" s="76"/>
      <c r="BG23" s="78"/>
      <c r="BH23" s="76"/>
      <c r="BI23" s="76"/>
      <c r="BJ23" s="84"/>
      <c r="BK23" s="80" t="s">
        <v>277</v>
      </c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</row>
    <row r="24" spans="1:77" ht="18.5" x14ac:dyDescent="0.45">
      <c r="A24" s="20">
        <v>3.76</v>
      </c>
      <c r="B24" s="20">
        <v>3.69</v>
      </c>
      <c r="C24" s="20">
        <v>517</v>
      </c>
      <c r="D24" s="20">
        <v>95</v>
      </c>
      <c r="E24" s="20" t="s">
        <v>82</v>
      </c>
      <c r="G24" s="76"/>
      <c r="H24" s="76"/>
      <c r="I24" s="78"/>
      <c r="J24" s="76"/>
      <c r="K24" s="76"/>
      <c r="L24" s="76"/>
      <c r="M24" s="76"/>
      <c r="N24" s="78"/>
      <c r="O24" s="76"/>
      <c r="P24" s="76"/>
      <c r="Q24" s="76"/>
      <c r="R24" s="76"/>
      <c r="S24" s="78"/>
      <c r="T24" s="76"/>
      <c r="U24" s="76"/>
      <c r="V24" s="76"/>
      <c r="W24" s="76"/>
      <c r="X24" s="78"/>
      <c r="Y24" s="76"/>
      <c r="Z24" s="76"/>
      <c r="AA24" s="76"/>
      <c r="AB24" s="76"/>
      <c r="AC24" s="78"/>
      <c r="AD24" s="76"/>
      <c r="AE24" s="76"/>
      <c r="AF24" s="76"/>
      <c r="AG24" s="76"/>
      <c r="AH24" s="78"/>
      <c r="AI24" s="76"/>
      <c r="AJ24" s="76"/>
      <c r="AK24" s="76"/>
      <c r="AL24" s="76"/>
      <c r="AM24" s="78"/>
      <c r="AN24" s="76"/>
      <c r="AO24" s="76"/>
      <c r="AP24" s="76"/>
      <c r="AQ24" s="76"/>
      <c r="AR24" s="78"/>
      <c r="AS24" s="76"/>
      <c r="AT24" s="76"/>
      <c r="AU24" s="76"/>
      <c r="AV24" s="76"/>
      <c r="AW24" s="78"/>
      <c r="AX24" s="76"/>
      <c r="AY24" s="76"/>
      <c r="AZ24" s="76"/>
      <c r="BA24" s="76"/>
      <c r="BB24" s="78"/>
      <c r="BC24" s="76"/>
      <c r="BD24" s="76"/>
      <c r="BE24" s="76"/>
      <c r="BF24" s="76"/>
      <c r="BG24" s="78"/>
      <c r="BH24" s="76"/>
      <c r="BI24" s="76"/>
      <c r="BJ24" s="76"/>
      <c r="BK24" s="80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</row>
    <row r="25" spans="1:77" ht="18.5" x14ac:dyDescent="0.45">
      <c r="A25" s="20">
        <v>3.41</v>
      </c>
      <c r="B25" s="20">
        <v>3.56</v>
      </c>
      <c r="C25" s="20">
        <v>517</v>
      </c>
      <c r="D25" s="20">
        <v>95</v>
      </c>
      <c r="E25" s="20" t="s">
        <v>82</v>
      </c>
      <c r="G25" s="76"/>
      <c r="H25" s="76"/>
      <c r="I25" s="78"/>
      <c r="J25" s="76"/>
      <c r="K25" s="76"/>
      <c r="L25" s="76"/>
      <c r="M25" s="76"/>
      <c r="N25" s="78"/>
      <c r="O25" s="76"/>
      <c r="P25" s="76"/>
      <c r="Q25" s="76"/>
      <c r="R25" s="76"/>
      <c r="S25" s="78"/>
      <c r="T25" s="76"/>
      <c r="U25" s="76"/>
      <c r="V25" s="76"/>
      <c r="W25" s="76"/>
      <c r="X25" s="78"/>
      <c r="Y25" s="76"/>
      <c r="Z25" s="76"/>
      <c r="AA25" s="76"/>
      <c r="AB25" s="76"/>
      <c r="AC25" s="78"/>
      <c r="AD25" s="76"/>
      <c r="AE25" s="76"/>
      <c r="AF25" s="76"/>
      <c r="AG25" s="76"/>
      <c r="AH25" s="78"/>
      <c r="AI25" s="76"/>
      <c r="AJ25" s="76"/>
      <c r="AK25" s="76"/>
      <c r="AL25" s="76"/>
      <c r="AM25" s="78"/>
      <c r="AN25" s="76"/>
      <c r="AO25" s="76"/>
      <c r="AP25" s="76"/>
      <c r="AQ25" s="76"/>
      <c r="AR25" s="78"/>
      <c r="AS25" s="76"/>
      <c r="AT25" s="76"/>
      <c r="AU25" s="76"/>
      <c r="AV25" s="76"/>
      <c r="AW25" s="78"/>
      <c r="AX25" s="76"/>
      <c r="AY25" s="76"/>
      <c r="AZ25" s="76"/>
      <c r="BA25" s="76"/>
      <c r="BB25" s="78"/>
      <c r="BC25" s="76"/>
      <c r="BD25" s="76"/>
      <c r="BE25" s="76"/>
      <c r="BF25" s="76"/>
      <c r="BG25" s="78"/>
      <c r="BH25" s="76"/>
      <c r="BI25" s="76"/>
      <c r="BJ25" s="82"/>
      <c r="BK25" s="80" t="s">
        <v>279</v>
      </c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</row>
    <row r="26" spans="1:77" x14ac:dyDescent="0.35">
      <c r="A26" s="20">
        <v>3.66</v>
      </c>
      <c r="B26" s="20">
        <v>3.69</v>
      </c>
      <c r="C26" s="20">
        <v>506</v>
      </c>
      <c r="D26" s="20">
        <v>68</v>
      </c>
      <c r="E26" s="20" t="s">
        <v>82</v>
      </c>
      <c r="G26" s="76"/>
      <c r="H26" s="76"/>
      <c r="I26" s="76"/>
      <c r="J26" s="76"/>
      <c r="K26" s="76"/>
      <c r="L26" s="76"/>
      <c r="M26" s="76"/>
      <c r="N26" s="124">
        <v>55</v>
      </c>
      <c r="O26" s="124"/>
      <c r="P26" s="76"/>
      <c r="Q26" s="76"/>
      <c r="R26" s="76"/>
      <c r="S26" s="124">
        <v>60</v>
      </c>
      <c r="T26" s="124"/>
      <c r="U26" s="76"/>
      <c r="V26" s="76"/>
      <c r="W26" s="76"/>
      <c r="X26" s="124">
        <v>65</v>
      </c>
      <c r="Y26" s="124"/>
      <c r="Z26" s="76"/>
      <c r="AA26" s="76"/>
      <c r="AB26" s="76"/>
      <c r="AC26" s="124">
        <v>70</v>
      </c>
      <c r="AD26" s="124"/>
      <c r="AE26" s="76"/>
      <c r="AF26" s="76"/>
      <c r="AG26" s="76"/>
      <c r="AH26" s="124">
        <v>75</v>
      </c>
      <c r="AI26" s="124"/>
      <c r="AJ26" s="76"/>
      <c r="AK26" s="76"/>
      <c r="AL26" s="76"/>
      <c r="AM26" s="124">
        <v>80</v>
      </c>
      <c r="AN26" s="124"/>
      <c r="AO26" s="76"/>
      <c r="AP26" s="76"/>
      <c r="AQ26" s="76"/>
      <c r="AR26" s="124">
        <v>85</v>
      </c>
      <c r="AS26" s="124"/>
      <c r="AT26" s="76"/>
      <c r="AU26" s="76"/>
      <c r="AV26" s="76"/>
      <c r="AW26" s="124">
        <v>90</v>
      </c>
      <c r="AX26" s="124"/>
      <c r="AY26" s="76"/>
      <c r="AZ26" s="76"/>
      <c r="BA26" s="76"/>
      <c r="BB26" s="124">
        <v>95</v>
      </c>
      <c r="BC26" s="124"/>
      <c r="BD26" s="76"/>
      <c r="BE26" s="76"/>
      <c r="BF26" s="76"/>
      <c r="BG26" s="124">
        <v>100</v>
      </c>
      <c r="BH26" s="124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</row>
    <row r="27" spans="1:77" x14ac:dyDescent="0.35">
      <c r="A27" s="20">
        <v>3.88</v>
      </c>
      <c r="B27" s="20">
        <v>3.91</v>
      </c>
      <c r="C27" s="20">
        <v>513</v>
      </c>
      <c r="D27" s="20">
        <v>88</v>
      </c>
      <c r="E27" s="20" t="s">
        <v>82</v>
      </c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85" t="s">
        <v>281</v>
      </c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</row>
    <row r="28" spans="1:77" x14ac:dyDescent="0.35">
      <c r="A28" s="20">
        <v>3.46</v>
      </c>
      <c r="B28" s="20">
        <v>3.59</v>
      </c>
      <c r="C28" s="20">
        <v>510</v>
      </c>
      <c r="D28" s="20">
        <v>80</v>
      </c>
      <c r="E28" s="20" t="s">
        <v>82</v>
      </c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85"/>
      <c r="AX28" s="85"/>
      <c r="AY28" s="85"/>
      <c r="AZ28" s="85"/>
      <c r="BA28" s="85"/>
      <c r="BB28" s="85"/>
      <c r="BC28" s="85"/>
      <c r="BD28" s="76" t="s">
        <v>282</v>
      </c>
      <c r="BE28" s="85"/>
      <c r="BF28" s="85"/>
      <c r="BG28" s="85"/>
      <c r="BH28" s="85"/>
      <c r="BI28" s="85"/>
      <c r="BJ28" s="85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</row>
    <row r="29" spans="1:77" x14ac:dyDescent="0.35">
      <c r="A29" s="20">
        <v>3.96</v>
      </c>
      <c r="B29" s="20">
        <v>3.94</v>
      </c>
      <c r="C29" s="20">
        <v>523</v>
      </c>
      <c r="D29" s="20">
        <v>99</v>
      </c>
      <c r="E29" s="20" t="s">
        <v>82</v>
      </c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 t="s">
        <v>283</v>
      </c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</row>
    <row r="30" spans="1:77" x14ac:dyDescent="0.35">
      <c r="A30" s="20">
        <v>2.5299999999999998</v>
      </c>
      <c r="B30" s="20">
        <v>2.88</v>
      </c>
      <c r="C30" s="20">
        <v>502</v>
      </c>
      <c r="D30" s="20">
        <v>54</v>
      </c>
      <c r="E30" s="20" t="s">
        <v>82</v>
      </c>
    </row>
    <row r="31" spans="1:77" x14ac:dyDescent="0.35">
      <c r="A31" s="20">
        <v>3.88</v>
      </c>
      <c r="B31" s="20">
        <v>3.9</v>
      </c>
      <c r="C31" s="20">
        <v>515</v>
      </c>
      <c r="D31" s="20">
        <v>92</v>
      </c>
      <c r="E31" s="20" t="s">
        <v>82</v>
      </c>
    </row>
    <row r="32" spans="1:77" x14ac:dyDescent="0.35">
      <c r="A32" s="20">
        <v>3.39</v>
      </c>
      <c r="B32" s="20">
        <v>3.53</v>
      </c>
      <c r="C32" s="20">
        <v>516</v>
      </c>
      <c r="D32" s="20">
        <v>93</v>
      </c>
      <c r="E32" s="20" t="s">
        <v>82</v>
      </c>
    </row>
    <row r="33" spans="1:5" x14ac:dyDescent="0.35">
      <c r="A33" s="20">
        <v>3.93</v>
      </c>
      <c r="B33" s="20">
        <v>3.96</v>
      </c>
      <c r="C33" s="20">
        <v>508</v>
      </c>
      <c r="D33" s="20">
        <v>74</v>
      </c>
      <c r="E33" s="20" t="s">
        <v>82</v>
      </c>
    </row>
    <row r="34" spans="1:5" x14ac:dyDescent="0.35">
      <c r="A34" s="20">
        <v>3.46</v>
      </c>
      <c r="B34" s="20">
        <v>3.3</v>
      </c>
      <c r="C34" s="20">
        <v>519</v>
      </c>
      <c r="D34" s="20">
        <v>97</v>
      </c>
      <c r="E34" s="20" t="s">
        <v>82</v>
      </c>
    </row>
    <row r="35" spans="1:5" x14ac:dyDescent="0.35">
      <c r="A35" s="20">
        <v>3.77</v>
      </c>
      <c r="B35" s="20">
        <v>3.79</v>
      </c>
      <c r="C35" s="20">
        <v>516</v>
      </c>
      <c r="D35" s="20">
        <v>93</v>
      </c>
      <c r="E35" s="20" t="s">
        <v>82</v>
      </c>
    </row>
    <row r="36" spans="1:5" x14ac:dyDescent="0.35">
      <c r="A36" s="20">
        <v>3.9</v>
      </c>
      <c r="B36" s="20">
        <v>3.93</v>
      </c>
      <c r="C36" s="20">
        <v>518</v>
      </c>
      <c r="D36" s="20">
        <v>96</v>
      </c>
      <c r="E36" s="20" t="s">
        <v>82</v>
      </c>
    </row>
    <row r="37" spans="1:5" x14ac:dyDescent="0.35">
      <c r="A37" s="20">
        <v>4</v>
      </c>
      <c r="B37" s="20">
        <v>4</v>
      </c>
      <c r="C37" s="20">
        <v>513</v>
      </c>
      <c r="D37" s="20">
        <v>88</v>
      </c>
      <c r="E37" s="20" t="s">
        <v>82</v>
      </c>
    </row>
    <row r="38" spans="1:5" x14ac:dyDescent="0.35">
      <c r="A38" s="20">
        <v>3.98</v>
      </c>
      <c r="B38" s="20">
        <v>3.98</v>
      </c>
      <c r="C38" s="20">
        <v>517</v>
      </c>
      <c r="D38" s="20">
        <v>95</v>
      </c>
      <c r="E38" s="20" t="s">
        <v>82</v>
      </c>
    </row>
    <row r="39" spans="1:5" x14ac:dyDescent="0.35">
      <c r="A39" s="20">
        <v>3.35</v>
      </c>
      <c r="B39" s="20">
        <v>3.53</v>
      </c>
      <c r="C39" s="20">
        <v>509</v>
      </c>
      <c r="D39" s="20">
        <v>77</v>
      </c>
      <c r="E39" s="20" t="s">
        <v>82</v>
      </c>
    </row>
    <row r="40" spans="1:5" x14ac:dyDescent="0.35">
      <c r="A40" s="20">
        <v>3.5</v>
      </c>
      <c r="B40" s="20">
        <v>3.83</v>
      </c>
      <c r="C40" s="20">
        <v>501</v>
      </c>
      <c r="D40" s="20">
        <v>51</v>
      </c>
      <c r="E40" s="20" t="s">
        <v>82</v>
      </c>
    </row>
    <row r="41" spans="1:5" x14ac:dyDescent="0.35">
      <c r="A41" s="20">
        <v>3.97</v>
      </c>
      <c r="B41" s="20">
        <v>3.97</v>
      </c>
      <c r="C41" s="20">
        <v>512</v>
      </c>
      <c r="D41" s="20">
        <v>85</v>
      </c>
      <c r="E41" s="20" t="s">
        <v>82</v>
      </c>
    </row>
    <row r="42" spans="1:5" x14ac:dyDescent="0.35">
      <c r="A42" s="20">
        <v>3.98</v>
      </c>
      <c r="B42" s="20">
        <v>3.99</v>
      </c>
      <c r="C42" s="20">
        <v>510</v>
      </c>
      <c r="D42" s="20">
        <v>80</v>
      </c>
      <c r="E42" s="20" t="s">
        <v>82</v>
      </c>
    </row>
    <row r="43" spans="1:5" x14ac:dyDescent="0.35">
      <c r="A43" s="20">
        <v>3.79</v>
      </c>
      <c r="B43" s="20">
        <v>3.88</v>
      </c>
      <c r="C43" s="20">
        <v>510</v>
      </c>
      <c r="D43" s="20">
        <v>80</v>
      </c>
      <c r="E43" s="20" t="s">
        <v>82</v>
      </c>
    </row>
    <row r="44" spans="1:5" x14ac:dyDescent="0.35">
      <c r="A44" s="20">
        <v>3.71</v>
      </c>
      <c r="B44" s="20">
        <v>3.83</v>
      </c>
      <c r="C44" s="20">
        <v>514</v>
      </c>
      <c r="D44" s="20">
        <v>90</v>
      </c>
      <c r="E44" s="20" t="s">
        <v>82</v>
      </c>
    </row>
    <row r="45" spans="1:5" x14ac:dyDescent="0.35">
      <c r="A45" s="20">
        <v>3.78</v>
      </c>
      <c r="B45" s="20">
        <v>3.81</v>
      </c>
      <c r="C45" s="20">
        <v>509</v>
      </c>
      <c r="D45" s="20">
        <v>77</v>
      </c>
      <c r="E45" s="20" t="s">
        <v>82</v>
      </c>
    </row>
    <row r="46" spans="1:5" x14ac:dyDescent="0.35">
      <c r="A46" s="20">
        <v>3.97</v>
      </c>
      <c r="B46" s="20">
        <v>3.96</v>
      </c>
      <c r="C46" s="20">
        <v>508</v>
      </c>
      <c r="D46" s="20">
        <v>74</v>
      </c>
      <c r="E46" s="20" t="s">
        <v>82</v>
      </c>
    </row>
    <row r="47" spans="1:5" x14ac:dyDescent="0.35">
      <c r="A47" s="20">
        <v>3.99</v>
      </c>
      <c r="B47" s="20">
        <v>3.99</v>
      </c>
      <c r="C47" s="20">
        <v>516</v>
      </c>
      <c r="D47" s="20">
        <v>93</v>
      </c>
      <c r="E47" s="20" t="s">
        <v>82</v>
      </c>
    </row>
    <row r="48" spans="1:5" x14ac:dyDescent="0.35">
      <c r="A48" s="20">
        <v>3.5</v>
      </c>
      <c r="B48" s="20">
        <v>3.65</v>
      </c>
      <c r="C48" s="20">
        <v>504</v>
      </c>
      <c r="D48" s="20">
        <v>61</v>
      </c>
      <c r="E48" s="20" t="s">
        <v>82</v>
      </c>
    </row>
    <row r="49" spans="1:5" x14ac:dyDescent="0.35">
      <c r="A49" s="20">
        <v>3.62</v>
      </c>
      <c r="B49" s="20">
        <v>3.7</v>
      </c>
      <c r="C49" s="20">
        <v>511</v>
      </c>
      <c r="D49" s="20">
        <v>83</v>
      </c>
      <c r="E49" s="20" t="s">
        <v>82</v>
      </c>
    </row>
    <row r="50" spans="1:5" x14ac:dyDescent="0.35">
      <c r="A50" s="20">
        <v>3.83</v>
      </c>
      <c r="B50" s="20">
        <v>3.86</v>
      </c>
      <c r="C50" s="20">
        <v>516</v>
      </c>
      <c r="D50" s="20">
        <v>93</v>
      </c>
      <c r="E50" s="20" t="s">
        <v>82</v>
      </c>
    </row>
    <row r="51" spans="1:5" x14ac:dyDescent="0.35">
      <c r="A51" s="20">
        <v>3.4</v>
      </c>
      <c r="B51" s="20">
        <v>3.51</v>
      </c>
      <c r="C51" s="20">
        <v>510</v>
      </c>
      <c r="D51" s="20">
        <v>80</v>
      </c>
      <c r="E51" s="20" t="s">
        <v>82</v>
      </c>
    </row>
    <row r="52" spans="1:5" x14ac:dyDescent="0.35">
      <c r="A52" s="20">
        <v>3.51</v>
      </c>
      <c r="B52" s="20">
        <v>3.67</v>
      </c>
      <c r="C52" s="20">
        <v>507</v>
      </c>
      <c r="D52" s="20">
        <v>71</v>
      </c>
      <c r="E52" s="20" t="s">
        <v>82</v>
      </c>
    </row>
    <row r="53" spans="1:5" x14ac:dyDescent="0.35">
      <c r="A53" s="23"/>
      <c r="B53" s="23"/>
      <c r="C53" s="23"/>
      <c r="D53" s="20"/>
      <c r="E53" s="23"/>
    </row>
    <row r="54" spans="1:5" x14ac:dyDescent="0.35">
      <c r="A54" s="23"/>
      <c r="B54" s="23"/>
      <c r="C54" s="23"/>
      <c r="D54" s="70"/>
      <c r="E54" s="23"/>
    </row>
    <row r="55" spans="1:5" x14ac:dyDescent="0.35">
      <c r="A55" s="23"/>
      <c r="B55" s="23"/>
      <c r="C55" s="23"/>
      <c r="D55" s="23"/>
      <c r="E55" s="23"/>
    </row>
    <row r="56" spans="1:5" x14ac:dyDescent="0.35">
      <c r="A56" s="23"/>
      <c r="B56" s="23"/>
      <c r="C56" s="23"/>
      <c r="D56" s="23"/>
      <c r="E56" s="23"/>
    </row>
    <row r="57" spans="1:5" x14ac:dyDescent="0.35">
      <c r="A57" s="23"/>
      <c r="B57" s="23"/>
      <c r="C57" s="23"/>
      <c r="D57" s="23"/>
      <c r="E57" s="23"/>
    </row>
    <row r="58" spans="1:5" x14ac:dyDescent="0.35">
      <c r="A58" s="23"/>
      <c r="B58" s="23"/>
      <c r="C58" s="23"/>
      <c r="D58" s="23"/>
      <c r="E58" s="23"/>
    </row>
    <row r="59" spans="1:5" x14ac:dyDescent="0.35">
      <c r="A59" s="23"/>
      <c r="B59" s="23"/>
      <c r="C59" s="23"/>
      <c r="D59" s="23"/>
      <c r="E59" s="23"/>
    </row>
    <row r="60" spans="1:5" x14ac:dyDescent="0.35">
      <c r="A60" s="23"/>
      <c r="B60" s="23"/>
      <c r="C60" s="23"/>
      <c r="D60" s="23"/>
      <c r="E60" s="23"/>
    </row>
    <row r="61" spans="1:5" x14ac:dyDescent="0.35">
      <c r="A61" s="23"/>
      <c r="B61" s="23"/>
      <c r="C61" s="23"/>
      <c r="D61" s="23"/>
      <c r="E61" s="23"/>
    </row>
    <row r="62" spans="1:5" x14ac:dyDescent="0.35">
      <c r="A62" s="23"/>
      <c r="B62" s="23"/>
      <c r="C62" s="23"/>
      <c r="D62" s="23"/>
      <c r="E62" s="23"/>
    </row>
    <row r="63" spans="1:5" x14ac:dyDescent="0.35">
      <c r="A63" s="23"/>
      <c r="B63" s="23"/>
      <c r="C63" s="23"/>
      <c r="D63" s="23"/>
      <c r="E63" s="23"/>
    </row>
    <row r="64" spans="1:5" x14ac:dyDescent="0.35">
      <c r="A64" s="23"/>
      <c r="B64" s="23"/>
      <c r="C64" s="23"/>
      <c r="D64" s="23"/>
      <c r="E64" s="23"/>
    </row>
    <row r="65" spans="1:5" x14ac:dyDescent="0.35">
      <c r="A65" s="23"/>
      <c r="B65" s="23"/>
      <c r="C65" s="23"/>
      <c r="D65" s="23"/>
      <c r="E65" s="23"/>
    </row>
    <row r="66" spans="1:5" x14ac:dyDescent="0.35">
      <c r="A66" s="23"/>
      <c r="B66" s="23"/>
      <c r="C66" s="23"/>
      <c r="D66" s="23"/>
      <c r="E66" s="23"/>
    </row>
    <row r="67" spans="1:5" x14ac:dyDescent="0.35">
      <c r="A67" s="23"/>
      <c r="B67" s="23"/>
      <c r="C67" s="23"/>
      <c r="D67" s="23"/>
      <c r="E67" s="23"/>
    </row>
    <row r="68" spans="1:5" x14ac:dyDescent="0.35">
      <c r="A68" s="23"/>
      <c r="B68" s="23"/>
      <c r="C68" s="23"/>
      <c r="D68" s="23"/>
      <c r="E68" s="23"/>
    </row>
    <row r="69" spans="1:5" x14ac:dyDescent="0.35">
      <c r="A69" s="23"/>
      <c r="B69" s="23"/>
      <c r="C69" s="23"/>
      <c r="D69" s="23"/>
      <c r="E69" s="23"/>
    </row>
    <row r="70" spans="1:5" x14ac:dyDescent="0.35">
      <c r="A70" s="23"/>
      <c r="B70" s="23"/>
      <c r="C70" s="23"/>
      <c r="D70" s="23"/>
      <c r="E70" s="23"/>
    </row>
    <row r="71" spans="1:5" x14ac:dyDescent="0.35">
      <c r="A71" s="23"/>
      <c r="B71" s="23"/>
      <c r="C71" s="23"/>
      <c r="D71" s="23"/>
      <c r="E71" s="23"/>
    </row>
    <row r="72" spans="1:5" x14ac:dyDescent="0.35">
      <c r="A72" s="23"/>
      <c r="B72" s="23"/>
      <c r="C72" s="23"/>
      <c r="D72" s="23"/>
      <c r="E72" s="23"/>
    </row>
    <row r="73" spans="1:5" x14ac:dyDescent="0.35">
      <c r="A73" s="23"/>
      <c r="B73" s="23"/>
      <c r="C73" s="23"/>
      <c r="D73" s="23"/>
      <c r="E73" s="23"/>
    </row>
    <row r="74" spans="1:5" x14ac:dyDescent="0.35">
      <c r="A74" s="23"/>
      <c r="B74" s="23"/>
      <c r="C74" s="23"/>
      <c r="D74" s="23"/>
      <c r="E74" s="23"/>
    </row>
    <row r="75" spans="1:5" x14ac:dyDescent="0.35">
      <c r="A75" s="23"/>
      <c r="B75" s="23"/>
      <c r="C75" s="23"/>
      <c r="D75" s="23"/>
      <c r="E75" s="23"/>
    </row>
    <row r="76" spans="1:5" x14ac:dyDescent="0.35">
      <c r="A76" s="23"/>
      <c r="B76" s="23"/>
      <c r="C76" s="23"/>
      <c r="D76" s="23"/>
      <c r="E76" s="23"/>
    </row>
    <row r="77" spans="1:5" x14ac:dyDescent="0.35">
      <c r="A77" s="23"/>
      <c r="B77" s="23"/>
      <c r="C77" s="23"/>
      <c r="D77" s="23"/>
      <c r="E77" s="23"/>
    </row>
    <row r="78" spans="1:5" x14ac:dyDescent="0.35">
      <c r="A78" s="23"/>
      <c r="B78" s="23"/>
      <c r="C78" s="23"/>
      <c r="D78" s="23"/>
      <c r="E78" s="23"/>
    </row>
    <row r="79" spans="1:5" x14ac:dyDescent="0.35">
      <c r="A79" s="23"/>
      <c r="B79" s="23"/>
      <c r="C79" s="23"/>
      <c r="D79" s="23"/>
      <c r="E79" s="23"/>
    </row>
    <row r="80" spans="1:5" x14ac:dyDescent="0.35">
      <c r="A80" s="23"/>
      <c r="B80" s="23"/>
      <c r="C80" s="23"/>
      <c r="D80" s="23"/>
      <c r="E80" s="23"/>
    </row>
    <row r="81" spans="1:5" x14ac:dyDescent="0.35">
      <c r="A81" s="23"/>
      <c r="B81" s="23"/>
      <c r="C81" s="23"/>
      <c r="D81" s="23"/>
      <c r="E81" s="23"/>
    </row>
    <row r="82" spans="1:5" x14ac:dyDescent="0.35">
      <c r="A82" s="23"/>
      <c r="B82" s="23"/>
      <c r="C82" s="23"/>
      <c r="D82" s="23"/>
      <c r="E82" s="23"/>
    </row>
    <row r="83" spans="1:5" x14ac:dyDescent="0.35">
      <c r="A83" s="23"/>
      <c r="B83" s="23"/>
      <c r="C83" s="23"/>
      <c r="D83" s="23"/>
      <c r="E83" s="23"/>
    </row>
    <row r="84" spans="1:5" x14ac:dyDescent="0.35">
      <c r="A84" s="23"/>
      <c r="B84" s="23"/>
      <c r="C84" s="23"/>
      <c r="D84" s="23"/>
      <c r="E84" s="23"/>
    </row>
    <row r="85" spans="1:5" x14ac:dyDescent="0.35">
      <c r="A85" s="23"/>
      <c r="B85" s="23"/>
      <c r="C85" s="23"/>
      <c r="D85" s="23"/>
      <c r="E85" s="23"/>
    </row>
    <row r="86" spans="1:5" x14ac:dyDescent="0.35">
      <c r="A86" s="23"/>
      <c r="B86" s="23"/>
      <c r="C86" s="23"/>
      <c r="D86" s="23"/>
      <c r="E86" s="23"/>
    </row>
    <row r="87" spans="1:5" x14ac:dyDescent="0.35">
      <c r="A87" s="23"/>
      <c r="B87" s="23"/>
      <c r="C87" s="23"/>
      <c r="D87" s="23"/>
      <c r="E87" s="23"/>
    </row>
    <row r="88" spans="1:5" x14ac:dyDescent="0.35">
      <c r="A88" s="23"/>
      <c r="B88" s="23"/>
      <c r="C88" s="23"/>
      <c r="D88" s="23"/>
      <c r="E88" s="23"/>
    </row>
    <row r="89" spans="1:5" x14ac:dyDescent="0.35">
      <c r="A89" s="23"/>
      <c r="B89" s="23"/>
      <c r="C89" s="23"/>
      <c r="D89" s="23"/>
      <c r="E89" s="23"/>
    </row>
    <row r="90" spans="1:5" x14ac:dyDescent="0.35">
      <c r="A90" s="23"/>
      <c r="B90" s="23"/>
      <c r="C90" s="23"/>
      <c r="D90" s="23"/>
      <c r="E90" s="23"/>
    </row>
    <row r="91" spans="1:5" x14ac:dyDescent="0.35">
      <c r="A91" s="23"/>
      <c r="B91" s="23"/>
      <c r="C91" s="23"/>
      <c r="D91" s="23"/>
      <c r="E91" s="23"/>
    </row>
    <row r="92" spans="1:5" x14ac:dyDescent="0.35">
      <c r="A92" s="23"/>
      <c r="B92" s="23"/>
      <c r="C92" s="23"/>
      <c r="D92" s="23"/>
      <c r="E92" s="23"/>
    </row>
    <row r="93" spans="1:5" x14ac:dyDescent="0.35">
      <c r="A93" s="23"/>
      <c r="B93" s="23"/>
      <c r="C93" s="23"/>
      <c r="D93" s="23"/>
      <c r="E93" s="23"/>
    </row>
    <row r="94" spans="1:5" x14ac:dyDescent="0.35">
      <c r="A94" s="23"/>
      <c r="B94" s="23"/>
      <c r="C94" s="23"/>
      <c r="D94" s="23"/>
      <c r="E94" s="23"/>
    </row>
    <row r="95" spans="1:5" x14ac:dyDescent="0.35">
      <c r="A95" s="23"/>
      <c r="B95" s="23"/>
      <c r="C95" s="23"/>
      <c r="D95" s="23"/>
      <c r="E95" s="23"/>
    </row>
    <row r="96" spans="1:5" x14ac:dyDescent="0.35">
      <c r="A96" s="23"/>
      <c r="B96" s="23"/>
      <c r="C96" s="23"/>
      <c r="D96" s="23"/>
      <c r="E96" s="23"/>
    </row>
    <row r="97" spans="1:5" x14ac:dyDescent="0.35">
      <c r="A97" s="23"/>
      <c r="B97" s="23"/>
      <c r="C97" s="23"/>
      <c r="D97" s="23"/>
      <c r="E97" s="23"/>
    </row>
    <row r="98" spans="1:5" x14ac:dyDescent="0.35">
      <c r="A98" s="23"/>
      <c r="B98" s="23"/>
      <c r="C98" s="23"/>
      <c r="D98" s="23"/>
      <c r="E98" s="23"/>
    </row>
    <row r="99" spans="1:5" x14ac:dyDescent="0.35">
      <c r="A99" s="23"/>
      <c r="B99" s="23"/>
      <c r="C99" s="23"/>
      <c r="D99" s="23"/>
      <c r="E99" s="23"/>
    </row>
    <row r="100" spans="1:5" x14ac:dyDescent="0.35">
      <c r="A100" s="23"/>
      <c r="B100" s="23"/>
      <c r="C100" s="23"/>
      <c r="D100" s="23"/>
      <c r="E100" s="23"/>
    </row>
    <row r="101" spans="1:5" x14ac:dyDescent="0.35">
      <c r="A101" s="23"/>
      <c r="B101" s="23"/>
      <c r="C101" s="23"/>
      <c r="D101" s="23"/>
      <c r="E101" s="23"/>
    </row>
    <row r="102" spans="1:5" x14ac:dyDescent="0.35">
      <c r="A102" s="23"/>
      <c r="B102" s="23"/>
      <c r="C102" s="23"/>
      <c r="D102" s="23"/>
      <c r="E102" s="23"/>
    </row>
    <row r="103" spans="1:5" x14ac:dyDescent="0.35">
      <c r="A103" s="23"/>
      <c r="B103" s="23"/>
      <c r="C103" s="23"/>
      <c r="D103" s="23"/>
      <c r="E103" s="23"/>
    </row>
    <row r="104" spans="1:5" x14ac:dyDescent="0.35">
      <c r="A104" s="23"/>
      <c r="B104" s="23"/>
      <c r="C104" s="23"/>
      <c r="D104" s="23"/>
      <c r="E104" s="23"/>
    </row>
    <row r="105" spans="1:5" x14ac:dyDescent="0.35">
      <c r="A105" s="23"/>
      <c r="B105" s="23"/>
      <c r="C105" s="23"/>
      <c r="D105" s="23"/>
      <c r="E105" s="23"/>
    </row>
    <row r="106" spans="1:5" x14ac:dyDescent="0.35">
      <c r="A106" s="23"/>
      <c r="B106" s="23"/>
      <c r="C106" s="23"/>
      <c r="D106" s="23"/>
      <c r="E106" s="23"/>
    </row>
    <row r="107" spans="1:5" x14ac:dyDescent="0.35">
      <c r="A107" s="23"/>
      <c r="B107" s="23"/>
      <c r="C107" s="23"/>
      <c r="D107" s="23"/>
      <c r="E107" s="23"/>
    </row>
    <row r="108" spans="1:5" x14ac:dyDescent="0.35">
      <c r="A108" s="23"/>
      <c r="B108" s="23"/>
      <c r="C108" s="23"/>
      <c r="D108" s="23"/>
      <c r="E108" s="23"/>
    </row>
    <row r="109" spans="1:5" x14ac:dyDescent="0.35">
      <c r="A109" s="23"/>
      <c r="B109" s="23"/>
      <c r="C109" s="23"/>
      <c r="D109" s="23"/>
      <c r="E109" s="23"/>
    </row>
    <row r="110" spans="1:5" x14ac:dyDescent="0.35">
      <c r="A110" s="23"/>
      <c r="B110" s="23"/>
      <c r="C110" s="23"/>
      <c r="D110" s="23"/>
      <c r="E110" s="23"/>
    </row>
    <row r="111" spans="1:5" x14ac:dyDescent="0.35">
      <c r="A111" s="23"/>
      <c r="B111" s="23"/>
      <c r="C111" s="23"/>
      <c r="D111" s="23"/>
      <c r="E111" s="23"/>
    </row>
    <row r="112" spans="1:5" x14ac:dyDescent="0.35">
      <c r="A112" s="23"/>
      <c r="B112" s="23"/>
      <c r="C112" s="23"/>
      <c r="D112" s="23"/>
      <c r="E112" s="23"/>
    </row>
    <row r="113" spans="1:5" x14ac:dyDescent="0.35">
      <c r="A113" s="23"/>
      <c r="B113" s="23"/>
      <c r="C113" s="23"/>
      <c r="D113" s="23"/>
      <c r="E113" s="23"/>
    </row>
    <row r="114" spans="1:5" x14ac:dyDescent="0.35">
      <c r="A114" s="23"/>
      <c r="B114" s="23"/>
      <c r="C114" s="23"/>
      <c r="D114" s="23"/>
      <c r="E114" s="23"/>
    </row>
    <row r="115" spans="1:5" x14ac:dyDescent="0.35">
      <c r="A115" s="23"/>
      <c r="B115" s="23"/>
      <c r="C115" s="23"/>
      <c r="D115" s="23"/>
      <c r="E115" s="23"/>
    </row>
    <row r="116" spans="1:5" x14ac:dyDescent="0.35">
      <c r="A116" s="23"/>
      <c r="B116" s="23"/>
      <c r="C116" s="23"/>
      <c r="D116" s="23"/>
      <c r="E116" s="23"/>
    </row>
    <row r="117" spans="1:5" x14ac:dyDescent="0.35">
      <c r="A117" s="23"/>
      <c r="B117" s="23"/>
      <c r="C117" s="23"/>
      <c r="D117" s="23"/>
      <c r="E117" s="23"/>
    </row>
    <row r="118" spans="1:5" x14ac:dyDescent="0.35">
      <c r="A118" s="23"/>
      <c r="B118" s="23"/>
      <c r="C118" s="23"/>
      <c r="D118" s="23"/>
      <c r="E118" s="23"/>
    </row>
    <row r="119" spans="1:5" x14ac:dyDescent="0.35">
      <c r="A119" s="23"/>
      <c r="B119" s="23"/>
      <c r="C119" s="23"/>
      <c r="D119" s="23"/>
      <c r="E119" s="23"/>
    </row>
    <row r="120" spans="1:5" x14ac:dyDescent="0.35">
      <c r="A120" s="23"/>
      <c r="B120" s="23"/>
      <c r="C120" s="23"/>
      <c r="D120" s="23"/>
      <c r="E120" s="23"/>
    </row>
    <row r="121" spans="1:5" x14ac:dyDescent="0.35">
      <c r="A121" s="23"/>
      <c r="B121" s="23"/>
      <c r="C121" s="23"/>
      <c r="D121" s="23"/>
      <c r="E121" s="23"/>
    </row>
    <row r="122" spans="1:5" x14ac:dyDescent="0.35">
      <c r="A122" s="23"/>
      <c r="B122" s="23"/>
      <c r="C122" s="23"/>
      <c r="D122" s="23"/>
      <c r="E122" s="23"/>
    </row>
    <row r="123" spans="1:5" x14ac:dyDescent="0.35">
      <c r="A123" s="23"/>
      <c r="B123" s="23"/>
      <c r="C123" s="23"/>
      <c r="D123" s="23"/>
      <c r="E123" s="23"/>
    </row>
    <row r="124" spans="1:5" x14ac:dyDescent="0.35">
      <c r="A124" s="23"/>
      <c r="B124" s="23"/>
      <c r="C124" s="23"/>
      <c r="D124" s="23"/>
      <c r="E124" s="23"/>
    </row>
    <row r="125" spans="1:5" x14ac:dyDescent="0.35">
      <c r="A125" s="23"/>
      <c r="B125" s="23"/>
      <c r="C125" s="23"/>
      <c r="D125" s="23"/>
      <c r="E125" s="23"/>
    </row>
    <row r="126" spans="1:5" x14ac:dyDescent="0.35">
      <c r="A126" s="23"/>
      <c r="B126" s="23"/>
      <c r="C126" s="23"/>
      <c r="D126" s="23"/>
      <c r="E126" s="23"/>
    </row>
    <row r="127" spans="1:5" x14ac:dyDescent="0.35">
      <c r="A127" s="23"/>
      <c r="B127" s="23"/>
      <c r="C127" s="23"/>
      <c r="D127" s="23"/>
      <c r="E127" s="23"/>
    </row>
    <row r="128" spans="1:5" x14ac:dyDescent="0.35">
      <c r="A128" s="23"/>
      <c r="B128" s="23"/>
      <c r="C128" s="23"/>
      <c r="D128" s="23"/>
      <c r="E128" s="23"/>
    </row>
    <row r="129" spans="1:5" x14ac:dyDescent="0.35">
      <c r="A129" s="23"/>
      <c r="B129" s="23"/>
      <c r="C129" s="23"/>
      <c r="D129" s="23"/>
      <c r="E129" s="23"/>
    </row>
    <row r="130" spans="1:5" x14ac:dyDescent="0.35">
      <c r="A130" s="23"/>
      <c r="B130" s="23"/>
      <c r="C130" s="23"/>
      <c r="D130" s="23"/>
      <c r="E130" s="23"/>
    </row>
    <row r="131" spans="1:5" x14ac:dyDescent="0.35">
      <c r="A131" s="23"/>
      <c r="B131" s="23"/>
      <c r="C131" s="23"/>
      <c r="D131" s="23"/>
      <c r="E131" s="23"/>
    </row>
    <row r="132" spans="1:5" x14ac:dyDescent="0.35">
      <c r="A132" s="23"/>
      <c r="B132" s="23"/>
      <c r="C132" s="23"/>
      <c r="D132" s="23"/>
      <c r="E132" s="23"/>
    </row>
    <row r="133" spans="1:5" x14ac:dyDescent="0.35">
      <c r="A133" s="23"/>
      <c r="B133" s="23"/>
      <c r="C133" s="23"/>
      <c r="D133" s="23"/>
      <c r="E133" s="23"/>
    </row>
    <row r="134" spans="1:5" x14ac:dyDescent="0.35">
      <c r="A134" s="23"/>
      <c r="B134" s="23"/>
      <c r="C134" s="23"/>
      <c r="D134" s="23"/>
      <c r="E134" s="23"/>
    </row>
    <row r="135" spans="1:5" x14ac:dyDescent="0.35">
      <c r="A135" s="23"/>
      <c r="B135" s="23"/>
      <c r="C135" s="23"/>
      <c r="D135" s="23"/>
      <c r="E135" s="23"/>
    </row>
    <row r="136" spans="1:5" x14ac:dyDescent="0.35">
      <c r="A136" s="23"/>
      <c r="B136" s="23"/>
      <c r="C136" s="23"/>
      <c r="D136" s="23"/>
      <c r="E136" s="23"/>
    </row>
    <row r="137" spans="1:5" x14ac:dyDescent="0.35">
      <c r="A137" s="23"/>
      <c r="B137" s="23"/>
      <c r="C137" s="23"/>
      <c r="D137" s="23"/>
      <c r="E137" s="23"/>
    </row>
    <row r="138" spans="1:5" x14ac:dyDescent="0.35">
      <c r="A138" s="23"/>
      <c r="B138" s="23"/>
      <c r="C138" s="23"/>
      <c r="D138" s="23"/>
      <c r="E138" s="23"/>
    </row>
    <row r="139" spans="1:5" x14ac:dyDescent="0.35">
      <c r="A139" s="23"/>
      <c r="B139" s="23"/>
      <c r="C139" s="23"/>
      <c r="D139" s="23"/>
      <c r="E139" s="23"/>
    </row>
    <row r="140" spans="1:5" x14ac:dyDescent="0.35">
      <c r="A140" s="23"/>
      <c r="B140" s="23"/>
      <c r="C140" s="23"/>
      <c r="D140" s="23"/>
      <c r="E140" s="23"/>
    </row>
    <row r="141" spans="1:5" x14ac:dyDescent="0.35">
      <c r="A141" s="23"/>
      <c r="B141" s="23"/>
      <c r="C141" s="23"/>
      <c r="D141" s="23"/>
      <c r="E141" s="23"/>
    </row>
    <row r="142" spans="1:5" x14ac:dyDescent="0.35">
      <c r="A142" s="23"/>
      <c r="B142" s="23"/>
      <c r="C142" s="23"/>
      <c r="D142" s="23"/>
      <c r="E142" s="23"/>
    </row>
    <row r="143" spans="1:5" x14ac:dyDescent="0.35">
      <c r="A143" s="23"/>
      <c r="B143" s="23"/>
      <c r="C143" s="23"/>
      <c r="D143" s="23"/>
      <c r="E143" s="23"/>
    </row>
    <row r="144" spans="1:5" x14ac:dyDescent="0.35">
      <c r="A144" s="23"/>
      <c r="B144" s="23"/>
      <c r="C144" s="23"/>
      <c r="D144" s="23"/>
      <c r="E144" s="23"/>
    </row>
    <row r="145" spans="1:5" x14ac:dyDescent="0.35">
      <c r="A145" s="23"/>
      <c r="B145" s="23"/>
      <c r="C145" s="23"/>
      <c r="D145" s="23"/>
      <c r="E145" s="23"/>
    </row>
    <row r="146" spans="1:5" x14ac:dyDescent="0.35">
      <c r="A146" s="23"/>
      <c r="B146" s="23"/>
      <c r="C146" s="23"/>
      <c r="D146" s="23"/>
      <c r="E146" s="23"/>
    </row>
    <row r="147" spans="1:5" x14ac:dyDescent="0.35">
      <c r="A147" s="23"/>
      <c r="B147" s="23"/>
      <c r="C147" s="23"/>
      <c r="D147" s="23"/>
      <c r="E147" s="23"/>
    </row>
    <row r="148" spans="1:5" x14ac:dyDescent="0.35">
      <c r="A148" s="23"/>
      <c r="B148" s="23"/>
      <c r="C148" s="23"/>
      <c r="D148" s="23"/>
      <c r="E148" s="23"/>
    </row>
    <row r="149" spans="1:5" x14ac:dyDescent="0.35">
      <c r="A149" s="23"/>
      <c r="B149" s="23"/>
      <c r="C149" s="23"/>
      <c r="D149" s="23"/>
      <c r="E149" s="23"/>
    </row>
    <row r="150" spans="1:5" x14ac:dyDescent="0.35">
      <c r="A150" s="23"/>
      <c r="B150" s="23"/>
      <c r="C150" s="23"/>
      <c r="D150" s="23"/>
      <c r="E150" s="23"/>
    </row>
    <row r="151" spans="1:5" x14ac:dyDescent="0.35">
      <c r="A151" s="23"/>
      <c r="B151" s="23"/>
      <c r="C151" s="23"/>
      <c r="D151" s="23"/>
      <c r="E151" s="23"/>
    </row>
    <row r="152" spans="1:5" x14ac:dyDescent="0.35">
      <c r="A152" s="23"/>
      <c r="B152" s="23"/>
      <c r="C152" s="23"/>
      <c r="D152" s="23"/>
      <c r="E152" s="23"/>
    </row>
    <row r="153" spans="1:5" x14ac:dyDescent="0.35">
      <c r="A153" s="23"/>
      <c r="B153" s="23"/>
      <c r="C153" s="23"/>
      <c r="D153" s="23"/>
      <c r="E153" s="23"/>
    </row>
    <row r="154" spans="1:5" x14ac:dyDescent="0.35">
      <c r="A154" s="23"/>
      <c r="B154" s="23"/>
      <c r="C154" s="23"/>
      <c r="D154" s="23"/>
      <c r="E154" s="23"/>
    </row>
    <row r="155" spans="1:5" x14ac:dyDescent="0.35">
      <c r="A155" s="23"/>
      <c r="B155" s="23"/>
      <c r="C155" s="23"/>
      <c r="D155" s="23"/>
      <c r="E155" s="23"/>
    </row>
    <row r="156" spans="1:5" x14ac:dyDescent="0.35">
      <c r="A156" s="23"/>
      <c r="B156" s="23"/>
      <c r="C156" s="23"/>
      <c r="D156" s="23"/>
      <c r="E156" s="23"/>
    </row>
    <row r="157" spans="1:5" x14ac:dyDescent="0.35">
      <c r="A157" s="23"/>
      <c r="B157" s="23"/>
      <c r="C157" s="23"/>
      <c r="D157" s="23"/>
      <c r="E157" s="23"/>
    </row>
    <row r="158" spans="1:5" x14ac:dyDescent="0.35">
      <c r="A158" s="23"/>
      <c r="B158" s="23"/>
      <c r="C158" s="23"/>
      <c r="D158" s="23"/>
      <c r="E158" s="23"/>
    </row>
    <row r="159" spans="1:5" x14ac:dyDescent="0.35">
      <c r="A159" s="23"/>
      <c r="B159" s="23"/>
      <c r="C159" s="23"/>
      <c r="D159" s="23"/>
      <c r="E159" s="23"/>
    </row>
    <row r="160" spans="1:5" x14ac:dyDescent="0.35">
      <c r="A160" s="23"/>
      <c r="B160" s="23"/>
      <c r="C160" s="23"/>
      <c r="D160" s="23"/>
      <c r="E160" s="23"/>
    </row>
    <row r="161" spans="1:5" x14ac:dyDescent="0.35">
      <c r="A161" s="23"/>
      <c r="B161" s="23"/>
      <c r="C161" s="23"/>
      <c r="D161" s="23"/>
      <c r="E161" s="23"/>
    </row>
    <row r="162" spans="1:5" x14ac:dyDescent="0.35">
      <c r="A162" s="23"/>
      <c r="B162" s="23"/>
      <c r="C162" s="23"/>
      <c r="D162" s="23"/>
      <c r="E162" s="23"/>
    </row>
    <row r="163" spans="1:5" x14ac:dyDescent="0.35">
      <c r="A163" s="23"/>
      <c r="B163" s="23"/>
      <c r="C163" s="23"/>
      <c r="D163" s="23"/>
      <c r="E163" s="23"/>
    </row>
    <row r="164" spans="1:5" x14ac:dyDescent="0.35">
      <c r="A164" s="23"/>
      <c r="B164" s="23"/>
      <c r="C164" s="23"/>
      <c r="D164" s="23"/>
      <c r="E164" s="23"/>
    </row>
    <row r="165" spans="1:5" x14ac:dyDescent="0.35">
      <c r="A165" s="23"/>
      <c r="B165" s="23"/>
      <c r="C165" s="23"/>
      <c r="D165" s="23"/>
      <c r="E165" s="23"/>
    </row>
    <row r="166" spans="1:5" x14ac:dyDescent="0.35">
      <c r="A166" s="23"/>
      <c r="B166" s="23"/>
      <c r="C166" s="23"/>
      <c r="D166" s="23"/>
      <c r="E166" s="23"/>
    </row>
    <row r="167" spans="1:5" x14ac:dyDescent="0.35">
      <c r="A167" s="23"/>
      <c r="B167" s="23"/>
      <c r="C167" s="23"/>
      <c r="D167" s="23"/>
      <c r="E167" s="23"/>
    </row>
    <row r="168" spans="1:5" x14ac:dyDescent="0.35">
      <c r="A168" s="23"/>
      <c r="B168" s="23"/>
      <c r="C168" s="23"/>
      <c r="D168" s="23"/>
      <c r="E168" s="23"/>
    </row>
    <row r="169" spans="1:5" x14ac:dyDescent="0.35">
      <c r="A169" s="23"/>
      <c r="B169" s="23"/>
      <c r="C169" s="23"/>
      <c r="D169" s="23"/>
      <c r="E169" s="23"/>
    </row>
    <row r="170" spans="1:5" x14ac:dyDescent="0.35">
      <c r="A170" s="23"/>
      <c r="B170" s="23"/>
      <c r="C170" s="23"/>
      <c r="D170" s="23"/>
      <c r="E170" s="23"/>
    </row>
    <row r="171" spans="1:5" x14ac:dyDescent="0.35">
      <c r="A171" s="23"/>
      <c r="B171" s="23"/>
      <c r="C171" s="23"/>
      <c r="D171" s="23"/>
      <c r="E171" s="23"/>
    </row>
    <row r="172" spans="1:5" x14ac:dyDescent="0.35">
      <c r="A172" s="23"/>
      <c r="B172" s="23"/>
      <c r="C172" s="23"/>
      <c r="D172" s="23"/>
      <c r="E172" s="23"/>
    </row>
    <row r="173" spans="1:5" x14ac:dyDescent="0.35">
      <c r="A173" s="23"/>
      <c r="B173" s="23"/>
      <c r="C173" s="23"/>
      <c r="D173" s="23"/>
      <c r="E173" s="23"/>
    </row>
    <row r="174" spans="1:5" x14ac:dyDescent="0.35">
      <c r="A174" s="23"/>
      <c r="B174" s="23"/>
      <c r="C174" s="23"/>
      <c r="D174" s="23"/>
      <c r="E174" s="23"/>
    </row>
    <row r="175" spans="1:5" x14ac:dyDescent="0.35">
      <c r="A175" s="23"/>
      <c r="B175" s="23"/>
      <c r="C175" s="23"/>
      <c r="D175" s="23"/>
      <c r="E175" s="23"/>
    </row>
    <row r="176" spans="1:5" x14ac:dyDescent="0.35">
      <c r="A176" s="23"/>
      <c r="B176" s="23"/>
      <c r="C176" s="23"/>
      <c r="D176" s="23"/>
      <c r="E176" s="23"/>
    </row>
    <row r="177" spans="1:5" x14ac:dyDescent="0.35">
      <c r="A177" s="23"/>
      <c r="B177" s="23"/>
      <c r="C177" s="23"/>
      <c r="D177" s="23"/>
      <c r="E177" s="23"/>
    </row>
    <row r="178" spans="1:5" x14ac:dyDescent="0.35">
      <c r="A178" s="23"/>
      <c r="B178" s="23"/>
      <c r="C178" s="23"/>
      <c r="D178" s="23"/>
      <c r="E178" s="23"/>
    </row>
    <row r="179" spans="1:5" x14ac:dyDescent="0.35">
      <c r="A179" s="23"/>
      <c r="B179" s="23"/>
      <c r="C179" s="23"/>
      <c r="D179" s="23"/>
      <c r="E179" s="23"/>
    </row>
    <row r="180" spans="1:5" x14ac:dyDescent="0.35">
      <c r="A180" s="23"/>
      <c r="B180" s="23"/>
      <c r="C180" s="23"/>
      <c r="D180" s="23"/>
      <c r="E180" s="23"/>
    </row>
    <row r="181" spans="1:5" x14ac:dyDescent="0.35">
      <c r="A181" s="23"/>
      <c r="B181" s="23"/>
      <c r="C181" s="23"/>
      <c r="D181" s="23"/>
      <c r="E181" s="23"/>
    </row>
    <row r="182" spans="1:5" x14ac:dyDescent="0.35">
      <c r="A182" s="23"/>
      <c r="B182" s="23"/>
      <c r="C182" s="23"/>
      <c r="D182" s="23"/>
      <c r="E182" s="23"/>
    </row>
    <row r="183" spans="1:5" x14ac:dyDescent="0.35">
      <c r="A183" s="23"/>
      <c r="B183" s="23"/>
      <c r="C183" s="23"/>
      <c r="D183" s="23"/>
      <c r="E183" s="23"/>
    </row>
    <row r="184" spans="1:5" x14ac:dyDescent="0.35">
      <c r="A184" s="23"/>
      <c r="B184" s="23"/>
      <c r="C184" s="23"/>
      <c r="D184" s="23"/>
      <c r="E184" s="23"/>
    </row>
    <row r="185" spans="1:5" x14ac:dyDescent="0.35">
      <c r="A185" s="23"/>
      <c r="B185" s="23"/>
      <c r="C185" s="23"/>
      <c r="D185" s="23"/>
      <c r="E185" s="23"/>
    </row>
    <row r="186" spans="1:5" x14ac:dyDescent="0.35">
      <c r="A186" s="23"/>
      <c r="B186" s="23"/>
      <c r="C186" s="23"/>
      <c r="D186" s="23"/>
      <c r="E186" s="23"/>
    </row>
    <row r="187" spans="1:5" x14ac:dyDescent="0.35">
      <c r="A187" s="23"/>
      <c r="B187" s="23"/>
      <c r="C187" s="23"/>
      <c r="D187" s="23"/>
      <c r="E187" s="23"/>
    </row>
    <row r="188" spans="1:5" x14ac:dyDescent="0.35">
      <c r="A188" s="23"/>
      <c r="B188" s="23"/>
      <c r="C188" s="23"/>
      <c r="D188" s="23"/>
      <c r="E188" s="23"/>
    </row>
    <row r="189" spans="1:5" x14ac:dyDescent="0.35">
      <c r="A189" s="23"/>
      <c r="B189" s="23"/>
      <c r="C189" s="23"/>
      <c r="D189" s="23"/>
      <c r="E189" s="23"/>
    </row>
    <row r="190" spans="1:5" x14ac:dyDescent="0.35">
      <c r="A190" s="23"/>
      <c r="B190" s="23"/>
      <c r="C190" s="23"/>
      <c r="D190" s="23"/>
      <c r="E190" s="23"/>
    </row>
    <row r="191" spans="1:5" x14ac:dyDescent="0.35">
      <c r="A191" s="23"/>
      <c r="B191" s="23"/>
      <c r="C191" s="23"/>
      <c r="D191" s="23"/>
      <c r="E191" s="23"/>
    </row>
    <row r="192" spans="1:5" x14ac:dyDescent="0.35">
      <c r="A192" s="23"/>
      <c r="B192" s="23"/>
      <c r="C192" s="23"/>
      <c r="D192" s="23"/>
      <c r="E192" s="23"/>
    </row>
    <row r="193" spans="1:5" x14ac:dyDescent="0.35">
      <c r="A193" s="23"/>
      <c r="B193" s="23"/>
      <c r="C193" s="23"/>
      <c r="D193" s="23"/>
      <c r="E193" s="23"/>
    </row>
    <row r="194" spans="1:5" x14ac:dyDescent="0.35">
      <c r="A194" s="23"/>
      <c r="B194" s="23"/>
      <c r="C194" s="23"/>
      <c r="D194" s="23"/>
      <c r="E194" s="23"/>
    </row>
    <row r="195" spans="1:5" x14ac:dyDescent="0.35">
      <c r="A195" s="23"/>
      <c r="B195" s="23"/>
      <c r="C195" s="23"/>
      <c r="D195" s="23"/>
      <c r="E195" s="23"/>
    </row>
    <row r="196" spans="1:5" x14ac:dyDescent="0.35">
      <c r="A196" s="23"/>
      <c r="B196" s="23"/>
      <c r="C196" s="23"/>
      <c r="D196" s="23"/>
      <c r="E196" s="23"/>
    </row>
    <row r="197" spans="1:5" x14ac:dyDescent="0.35">
      <c r="A197" s="23"/>
      <c r="B197" s="23"/>
      <c r="C197" s="23"/>
      <c r="D197" s="23"/>
      <c r="E197" s="23"/>
    </row>
    <row r="198" spans="1:5" x14ac:dyDescent="0.35">
      <c r="A198" s="23"/>
      <c r="B198" s="23"/>
      <c r="C198" s="23"/>
      <c r="D198" s="23"/>
      <c r="E198" s="23"/>
    </row>
    <row r="199" spans="1:5" x14ac:dyDescent="0.35">
      <c r="A199" s="23"/>
      <c r="B199" s="23"/>
      <c r="C199" s="23"/>
      <c r="D199" s="23"/>
      <c r="E199" s="23"/>
    </row>
    <row r="200" spans="1:5" x14ac:dyDescent="0.35">
      <c r="A200" s="23"/>
      <c r="B200" s="23"/>
      <c r="C200" s="23"/>
      <c r="D200" s="23"/>
      <c r="E200" s="23"/>
    </row>
    <row r="201" spans="1:5" x14ac:dyDescent="0.35">
      <c r="A201" s="23"/>
      <c r="B201" s="23"/>
      <c r="C201" s="23"/>
      <c r="D201" s="23"/>
      <c r="E201" s="23"/>
    </row>
    <row r="202" spans="1:5" x14ac:dyDescent="0.35">
      <c r="A202" s="23"/>
      <c r="B202" s="23"/>
      <c r="C202" s="23"/>
      <c r="D202" s="23"/>
      <c r="E202" s="23"/>
    </row>
    <row r="203" spans="1:5" x14ac:dyDescent="0.35">
      <c r="A203" s="23"/>
      <c r="B203" s="23"/>
      <c r="C203" s="23"/>
      <c r="D203" s="23"/>
      <c r="E203" s="23"/>
    </row>
    <row r="204" spans="1:5" x14ac:dyDescent="0.35">
      <c r="A204" s="23"/>
      <c r="B204" s="23"/>
      <c r="C204" s="23"/>
      <c r="D204" s="23"/>
      <c r="E204" s="23"/>
    </row>
    <row r="205" spans="1:5" x14ac:dyDescent="0.35">
      <c r="A205" s="23"/>
      <c r="B205" s="23"/>
      <c r="C205" s="23"/>
      <c r="D205" s="23"/>
      <c r="E205" s="23"/>
    </row>
    <row r="206" spans="1:5" x14ac:dyDescent="0.35">
      <c r="A206" s="23"/>
      <c r="B206" s="23"/>
      <c r="C206" s="23"/>
      <c r="D206" s="23"/>
      <c r="E206" s="23"/>
    </row>
    <row r="207" spans="1:5" x14ac:dyDescent="0.35">
      <c r="A207" s="23"/>
      <c r="B207" s="23"/>
      <c r="C207" s="23"/>
      <c r="D207" s="23"/>
      <c r="E207" s="23"/>
    </row>
    <row r="208" spans="1:5" x14ac:dyDescent="0.35">
      <c r="A208" s="23"/>
      <c r="B208" s="23"/>
      <c r="C208" s="23"/>
      <c r="D208" s="23"/>
      <c r="E208" s="23"/>
    </row>
    <row r="209" spans="1:5" x14ac:dyDescent="0.35">
      <c r="A209" s="23"/>
      <c r="B209" s="23"/>
      <c r="C209" s="23"/>
      <c r="D209" s="23"/>
      <c r="E209" s="23"/>
    </row>
    <row r="210" spans="1:5" x14ac:dyDescent="0.35">
      <c r="A210" s="23"/>
      <c r="B210" s="23"/>
      <c r="C210" s="23"/>
      <c r="D210" s="23"/>
      <c r="E210" s="23"/>
    </row>
    <row r="211" spans="1:5" x14ac:dyDescent="0.35">
      <c r="A211" s="23"/>
      <c r="B211" s="23"/>
      <c r="C211" s="23"/>
      <c r="D211" s="23"/>
      <c r="E211" s="23"/>
    </row>
    <row r="212" spans="1:5" x14ac:dyDescent="0.35">
      <c r="A212" s="23"/>
      <c r="B212" s="23"/>
      <c r="C212" s="23"/>
      <c r="D212" s="23"/>
      <c r="E212" s="23"/>
    </row>
    <row r="213" spans="1:5" x14ac:dyDescent="0.35">
      <c r="A213" s="23"/>
      <c r="B213" s="23"/>
      <c r="C213" s="23"/>
      <c r="D213" s="23"/>
      <c r="E213" s="23"/>
    </row>
    <row r="214" spans="1:5" x14ac:dyDescent="0.35">
      <c r="A214" s="23"/>
      <c r="B214" s="23"/>
      <c r="C214" s="23"/>
      <c r="D214" s="23"/>
      <c r="E214" s="23"/>
    </row>
    <row r="215" spans="1:5" x14ac:dyDescent="0.35">
      <c r="A215" s="23"/>
      <c r="B215" s="23"/>
      <c r="C215" s="23"/>
      <c r="D215" s="23"/>
      <c r="E215" s="23"/>
    </row>
    <row r="216" spans="1:5" x14ac:dyDescent="0.35">
      <c r="A216" s="23"/>
      <c r="B216" s="23"/>
      <c r="C216" s="23"/>
      <c r="D216" s="23"/>
      <c r="E216" s="23"/>
    </row>
    <row r="217" spans="1:5" x14ac:dyDescent="0.35">
      <c r="A217" s="23"/>
      <c r="B217" s="23"/>
      <c r="C217" s="23"/>
      <c r="D217" s="23"/>
      <c r="E217" s="23"/>
    </row>
    <row r="218" spans="1:5" x14ac:dyDescent="0.35">
      <c r="A218" s="23"/>
      <c r="B218" s="23"/>
      <c r="C218" s="23"/>
      <c r="D218" s="23"/>
      <c r="E218" s="23"/>
    </row>
    <row r="219" spans="1:5" x14ac:dyDescent="0.35">
      <c r="A219" s="23"/>
      <c r="B219" s="23"/>
      <c r="C219" s="23"/>
      <c r="D219" s="23"/>
      <c r="E219" s="23"/>
    </row>
    <row r="220" spans="1:5" x14ac:dyDescent="0.35">
      <c r="A220" s="23"/>
      <c r="B220" s="23"/>
      <c r="C220" s="23"/>
      <c r="D220" s="23"/>
      <c r="E220" s="23"/>
    </row>
    <row r="221" spans="1:5" x14ac:dyDescent="0.35">
      <c r="A221" s="23"/>
      <c r="B221" s="23"/>
      <c r="C221" s="23"/>
      <c r="D221" s="23"/>
      <c r="E221" s="23"/>
    </row>
    <row r="222" spans="1:5" x14ac:dyDescent="0.35">
      <c r="A222" s="23"/>
      <c r="B222" s="23"/>
      <c r="C222" s="23"/>
      <c r="D222" s="23"/>
      <c r="E222" s="23"/>
    </row>
    <row r="223" spans="1:5" x14ac:dyDescent="0.35">
      <c r="A223" s="23"/>
      <c r="B223" s="23"/>
      <c r="C223" s="23"/>
      <c r="D223" s="23"/>
      <c r="E223" s="23"/>
    </row>
    <row r="224" spans="1:5" x14ac:dyDescent="0.35">
      <c r="A224" s="23"/>
      <c r="B224" s="23"/>
      <c r="C224" s="23"/>
      <c r="D224" s="23"/>
      <c r="E224" s="23"/>
    </row>
    <row r="225" spans="1:5" x14ac:dyDescent="0.35">
      <c r="A225" s="23"/>
      <c r="B225" s="23"/>
      <c r="C225" s="23"/>
      <c r="D225" s="23"/>
      <c r="E225" s="23"/>
    </row>
    <row r="226" spans="1:5" x14ac:dyDescent="0.35">
      <c r="A226" s="23"/>
      <c r="B226" s="23"/>
      <c r="C226" s="23"/>
      <c r="D226" s="23"/>
      <c r="E226" s="23"/>
    </row>
    <row r="227" spans="1:5" x14ac:dyDescent="0.35">
      <c r="A227" s="23"/>
      <c r="B227" s="23"/>
      <c r="C227" s="23"/>
      <c r="D227" s="23"/>
      <c r="E227" s="23"/>
    </row>
    <row r="228" spans="1:5" x14ac:dyDescent="0.35">
      <c r="A228" s="23"/>
      <c r="B228" s="23"/>
      <c r="C228" s="23"/>
      <c r="D228" s="23"/>
      <c r="E228" s="23"/>
    </row>
    <row r="229" spans="1:5" x14ac:dyDescent="0.35">
      <c r="A229" s="23"/>
      <c r="B229" s="23"/>
      <c r="C229" s="23"/>
      <c r="D229" s="23"/>
      <c r="E229" s="23"/>
    </row>
    <row r="230" spans="1:5" x14ac:dyDescent="0.35">
      <c r="A230" s="23"/>
      <c r="B230" s="23"/>
      <c r="C230" s="23"/>
      <c r="D230" s="23"/>
      <c r="E230" s="23"/>
    </row>
    <row r="231" spans="1:5" x14ac:dyDescent="0.35">
      <c r="A231" s="23"/>
      <c r="B231" s="23"/>
      <c r="C231" s="23"/>
      <c r="D231" s="23"/>
      <c r="E231" s="23"/>
    </row>
    <row r="232" spans="1:5" x14ac:dyDescent="0.35">
      <c r="A232" s="23"/>
      <c r="B232" s="23"/>
      <c r="C232" s="23"/>
      <c r="D232" s="23"/>
      <c r="E232" s="23"/>
    </row>
    <row r="233" spans="1:5" x14ac:dyDescent="0.35">
      <c r="A233" s="23"/>
      <c r="B233" s="23"/>
      <c r="C233" s="23"/>
      <c r="D233" s="23"/>
      <c r="E233" s="23"/>
    </row>
    <row r="234" spans="1:5" x14ac:dyDescent="0.35">
      <c r="A234" s="23"/>
      <c r="B234" s="23"/>
      <c r="C234" s="23"/>
      <c r="D234" s="23"/>
      <c r="E234" s="23"/>
    </row>
    <row r="235" spans="1:5" x14ac:dyDescent="0.35">
      <c r="A235" s="23"/>
      <c r="B235" s="23"/>
      <c r="C235" s="23"/>
      <c r="D235" s="23"/>
      <c r="E235" s="23"/>
    </row>
    <row r="236" spans="1:5" x14ac:dyDescent="0.35">
      <c r="A236" s="23"/>
      <c r="B236" s="23"/>
      <c r="C236" s="23"/>
      <c r="D236" s="23"/>
      <c r="E236" s="23"/>
    </row>
    <row r="237" spans="1:5" x14ac:dyDescent="0.35">
      <c r="A237" s="23"/>
      <c r="B237" s="23"/>
      <c r="C237" s="23"/>
      <c r="D237" s="23"/>
      <c r="E237" s="23"/>
    </row>
    <row r="238" spans="1:5" x14ac:dyDescent="0.35">
      <c r="A238" s="23"/>
      <c r="B238" s="23"/>
      <c r="C238" s="23"/>
      <c r="D238" s="23"/>
      <c r="E238" s="23"/>
    </row>
    <row r="239" spans="1:5" x14ac:dyDescent="0.35">
      <c r="A239" s="23"/>
      <c r="B239" s="23"/>
      <c r="C239" s="23"/>
      <c r="D239" s="23"/>
      <c r="E239" s="23"/>
    </row>
    <row r="240" spans="1:5" x14ac:dyDescent="0.35">
      <c r="A240" s="23"/>
      <c r="B240" s="23"/>
      <c r="C240" s="23"/>
      <c r="D240" s="23"/>
      <c r="E240" s="23"/>
    </row>
    <row r="241" spans="1:5" x14ac:dyDescent="0.35">
      <c r="A241" s="23"/>
      <c r="B241" s="23"/>
      <c r="C241" s="23"/>
      <c r="D241" s="23"/>
      <c r="E241" s="23"/>
    </row>
    <row r="242" spans="1:5" x14ac:dyDescent="0.35">
      <c r="A242" s="23"/>
      <c r="B242" s="23"/>
      <c r="C242" s="23"/>
      <c r="D242" s="23"/>
      <c r="E242" s="23"/>
    </row>
    <row r="243" spans="1:5" x14ac:dyDescent="0.35">
      <c r="A243" s="23"/>
      <c r="B243" s="23"/>
      <c r="C243" s="23"/>
      <c r="D243" s="23"/>
      <c r="E243" s="23"/>
    </row>
    <row r="244" spans="1:5" x14ac:dyDescent="0.35">
      <c r="A244" s="23"/>
      <c r="B244" s="23"/>
      <c r="C244" s="23"/>
      <c r="D244" s="23"/>
      <c r="E244" s="23"/>
    </row>
    <row r="245" spans="1:5" x14ac:dyDescent="0.35">
      <c r="A245" s="23"/>
      <c r="B245" s="23"/>
      <c r="C245" s="23"/>
      <c r="D245" s="23"/>
      <c r="E245" s="23"/>
    </row>
    <row r="246" spans="1:5" x14ac:dyDescent="0.35">
      <c r="A246" s="23"/>
      <c r="B246" s="23"/>
      <c r="C246" s="23"/>
      <c r="D246" s="23"/>
      <c r="E246" s="23"/>
    </row>
    <row r="247" spans="1:5" x14ac:dyDescent="0.35">
      <c r="A247" s="23"/>
      <c r="B247" s="23"/>
      <c r="C247" s="23"/>
      <c r="D247" s="23"/>
      <c r="E247" s="23"/>
    </row>
    <row r="248" spans="1:5" x14ac:dyDescent="0.35">
      <c r="A248" s="23"/>
      <c r="B248" s="23"/>
      <c r="C248" s="23"/>
      <c r="D248" s="23"/>
      <c r="E248" s="23"/>
    </row>
    <row r="249" spans="1:5" x14ac:dyDescent="0.35">
      <c r="A249" s="23"/>
      <c r="B249" s="23"/>
      <c r="C249" s="23"/>
      <c r="D249" s="23"/>
      <c r="E249" s="23"/>
    </row>
    <row r="250" spans="1:5" x14ac:dyDescent="0.35">
      <c r="A250" s="23"/>
      <c r="B250" s="23"/>
      <c r="C250" s="23"/>
      <c r="D250" s="23"/>
      <c r="E250" s="23"/>
    </row>
    <row r="251" spans="1:5" x14ac:dyDescent="0.35">
      <c r="A251" s="23"/>
      <c r="B251" s="23"/>
      <c r="C251" s="23"/>
      <c r="D251" s="23"/>
      <c r="E251" s="23"/>
    </row>
    <row r="252" spans="1:5" x14ac:dyDescent="0.35">
      <c r="A252" s="23"/>
      <c r="B252" s="23"/>
      <c r="C252" s="23"/>
      <c r="D252" s="23"/>
      <c r="E252" s="23"/>
    </row>
    <row r="253" spans="1:5" x14ac:dyDescent="0.35">
      <c r="A253" s="23"/>
      <c r="B253" s="23"/>
      <c r="C253" s="23"/>
      <c r="D253" s="23"/>
      <c r="E253" s="23"/>
    </row>
    <row r="254" spans="1:5" x14ac:dyDescent="0.35">
      <c r="A254" s="23"/>
      <c r="B254" s="23"/>
      <c r="C254" s="23"/>
      <c r="D254" s="23"/>
      <c r="E254" s="23"/>
    </row>
    <row r="255" spans="1:5" x14ac:dyDescent="0.35">
      <c r="A255" s="23"/>
      <c r="B255" s="23"/>
      <c r="C255" s="23"/>
      <c r="D255" s="23"/>
      <c r="E255" s="23"/>
    </row>
    <row r="256" spans="1:5" x14ac:dyDescent="0.35">
      <c r="A256" s="23"/>
      <c r="B256" s="23"/>
      <c r="C256" s="23"/>
      <c r="D256" s="23"/>
      <c r="E256" s="23"/>
    </row>
    <row r="257" spans="1:5" x14ac:dyDescent="0.35">
      <c r="A257" s="23"/>
      <c r="B257" s="23"/>
      <c r="C257" s="23"/>
      <c r="D257" s="23"/>
      <c r="E257" s="23"/>
    </row>
    <row r="258" spans="1:5" x14ac:dyDescent="0.35">
      <c r="A258" s="23"/>
      <c r="B258" s="23"/>
      <c r="C258" s="23"/>
      <c r="D258" s="23"/>
      <c r="E258" s="23"/>
    </row>
    <row r="259" spans="1:5" x14ac:dyDescent="0.35">
      <c r="A259" s="23"/>
      <c r="B259" s="23"/>
      <c r="C259" s="23"/>
      <c r="D259" s="23"/>
      <c r="E259" s="23"/>
    </row>
    <row r="260" spans="1:5" x14ac:dyDescent="0.35">
      <c r="A260" s="23"/>
      <c r="B260" s="23"/>
      <c r="C260" s="23"/>
      <c r="D260" s="23"/>
      <c r="E260" s="23"/>
    </row>
    <row r="261" spans="1:5" x14ac:dyDescent="0.35">
      <c r="A261" s="23"/>
      <c r="B261" s="23"/>
      <c r="C261" s="23"/>
      <c r="D261" s="23"/>
      <c r="E261" s="23"/>
    </row>
    <row r="262" spans="1:5" x14ac:dyDescent="0.35">
      <c r="A262" s="23"/>
      <c r="B262" s="23"/>
      <c r="C262" s="23"/>
      <c r="D262" s="23"/>
      <c r="E262" s="23"/>
    </row>
    <row r="263" spans="1:5" x14ac:dyDescent="0.35">
      <c r="A263" s="23"/>
      <c r="B263" s="23"/>
      <c r="C263" s="23"/>
      <c r="D263" s="23"/>
      <c r="E263" s="23"/>
    </row>
    <row r="264" spans="1:5" x14ac:dyDescent="0.35">
      <c r="A264" s="23"/>
      <c r="B264" s="23"/>
      <c r="C264" s="23"/>
      <c r="D264" s="23"/>
      <c r="E264" s="23"/>
    </row>
    <row r="265" spans="1:5" x14ac:dyDescent="0.35">
      <c r="A265" s="23"/>
      <c r="B265" s="23"/>
      <c r="C265" s="23"/>
      <c r="D265" s="23"/>
      <c r="E265" s="23"/>
    </row>
    <row r="266" spans="1:5" x14ac:dyDescent="0.35">
      <c r="A266" s="23"/>
      <c r="B266" s="23"/>
      <c r="C266" s="23"/>
      <c r="D266" s="23"/>
      <c r="E266" s="23"/>
    </row>
    <row r="267" spans="1:5" x14ac:dyDescent="0.35">
      <c r="A267" s="23"/>
      <c r="B267" s="23"/>
      <c r="C267" s="23"/>
      <c r="D267" s="23"/>
      <c r="E267" s="23"/>
    </row>
    <row r="268" spans="1:5" x14ac:dyDescent="0.35">
      <c r="A268" s="23"/>
      <c r="B268" s="23"/>
      <c r="C268" s="23"/>
      <c r="D268" s="23"/>
      <c r="E268" s="23"/>
    </row>
    <row r="269" spans="1:5" x14ac:dyDescent="0.35">
      <c r="A269" s="23"/>
      <c r="B269" s="23"/>
      <c r="C269" s="23"/>
      <c r="D269" s="23"/>
      <c r="E269" s="23"/>
    </row>
    <row r="270" spans="1:5" x14ac:dyDescent="0.35">
      <c r="A270" s="23"/>
      <c r="B270" s="23"/>
      <c r="C270" s="23"/>
      <c r="D270" s="23"/>
      <c r="E270" s="23"/>
    </row>
    <row r="271" spans="1:5" x14ac:dyDescent="0.35">
      <c r="A271" s="23"/>
      <c r="B271" s="23"/>
      <c r="C271" s="23"/>
      <c r="D271" s="23"/>
      <c r="E271" s="23"/>
    </row>
    <row r="272" spans="1:5" x14ac:dyDescent="0.35">
      <c r="A272" s="23"/>
      <c r="B272" s="23"/>
      <c r="C272" s="23"/>
      <c r="D272" s="23"/>
      <c r="E272" s="23"/>
    </row>
    <row r="273" spans="1:5" x14ac:dyDescent="0.35">
      <c r="A273" s="23"/>
      <c r="B273" s="23"/>
      <c r="C273" s="23"/>
      <c r="D273" s="23"/>
      <c r="E273" s="23"/>
    </row>
    <row r="274" spans="1:5" x14ac:dyDescent="0.35">
      <c r="A274" s="23"/>
      <c r="B274" s="23"/>
      <c r="C274" s="23"/>
      <c r="D274" s="23"/>
      <c r="E274" s="23"/>
    </row>
    <row r="275" spans="1:5" x14ac:dyDescent="0.35">
      <c r="A275" s="23"/>
      <c r="B275" s="23"/>
      <c r="C275" s="23"/>
      <c r="D275" s="23"/>
      <c r="E275" s="23"/>
    </row>
    <row r="276" spans="1:5" x14ac:dyDescent="0.35">
      <c r="A276" s="23"/>
      <c r="B276" s="23"/>
      <c r="C276" s="23"/>
      <c r="D276" s="23"/>
      <c r="E276" s="23"/>
    </row>
    <row r="277" spans="1:5" x14ac:dyDescent="0.35">
      <c r="A277" s="23"/>
      <c r="B277" s="23"/>
      <c r="C277" s="23"/>
      <c r="D277" s="23"/>
      <c r="E277" s="23"/>
    </row>
    <row r="278" spans="1:5" x14ac:dyDescent="0.35">
      <c r="A278" s="23"/>
      <c r="B278" s="23"/>
      <c r="C278" s="23"/>
      <c r="D278" s="23"/>
      <c r="E278" s="23"/>
    </row>
    <row r="279" spans="1:5" x14ac:dyDescent="0.35">
      <c r="A279" s="23"/>
      <c r="B279" s="23"/>
      <c r="C279" s="23"/>
      <c r="D279" s="23"/>
      <c r="E279" s="23"/>
    </row>
    <row r="280" spans="1:5" x14ac:dyDescent="0.35">
      <c r="A280" s="23"/>
      <c r="B280" s="23"/>
      <c r="C280" s="23"/>
      <c r="D280" s="23"/>
      <c r="E280" s="23"/>
    </row>
    <row r="281" spans="1:5" x14ac:dyDescent="0.35">
      <c r="A281" s="23"/>
      <c r="B281" s="23"/>
      <c r="C281" s="23"/>
      <c r="D281" s="23"/>
      <c r="E281" s="23"/>
    </row>
    <row r="282" spans="1:5" x14ac:dyDescent="0.35">
      <c r="A282" s="23"/>
      <c r="B282" s="23"/>
      <c r="C282" s="23"/>
      <c r="D282" s="23"/>
      <c r="E282" s="23"/>
    </row>
    <row r="283" spans="1:5" x14ac:dyDescent="0.35">
      <c r="A283" s="23"/>
      <c r="B283" s="23"/>
      <c r="C283" s="23"/>
      <c r="D283" s="23"/>
      <c r="E283" s="23"/>
    </row>
    <row r="284" spans="1:5" x14ac:dyDescent="0.35">
      <c r="A284" s="23"/>
      <c r="B284" s="23"/>
      <c r="C284" s="23"/>
      <c r="D284" s="23"/>
      <c r="E284" s="23"/>
    </row>
    <row r="285" spans="1:5" x14ac:dyDescent="0.35">
      <c r="A285" s="23"/>
      <c r="B285" s="23"/>
      <c r="C285" s="23"/>
      <c r="D285" s="23"/>
      <c r="E285" s="23"/>
    </row>
    <row r="286" spans="1:5" x14ac:dyDescent="0.35">
      <c r="A286" s="23"/>
      <c r="B286" s="23"/>
      <c r="C286" s="23"/>
      <c r="D286" s="23"/>
      <c r="E286" s="23"/>
    </row>
    <row r="287" spans="1:5" x14ac:dyDescent="0.35">
      <c r="A287" s="23"/>
      <c r="B287" s="23"/>
      <c r="C287" s="23"/>
      <c r="D287" s="23"/>
      <c r="E287" s="23"/>
    </row>
    <row r="288" spans="1:5" x14ac:dyDescent="0.35">
      <c r="A288" s="23"/>
      <c r="B288" s="23"/>
      <c r="C288" s="23"/>
      <c r="D288" s="23"/>
      <c r="E288" s="23"/>
    </row>
    <row r="289" spans="1:5" x14ac:dyDescent="0.35">
      <c r="A289" s="23"/>
      <c r="B289" s="23"/>
      <c r="C289" s="23"/>
      <c r="D289" s="23"/>
      <c r="E289" s="23"/>
    </row>
    <row r="290" spans="1:5" x14ac:dyDescent="0.35">
      <c r="A290" s="23"/>
      <c r="B290" s="23"/>
      <c r="C290" s="23"/>
      <c r="D290" s="23"/>
      <c r="E290" s="23"/>
    </row>
    <row r="291" spans="1:5" x14ac:dyDescent="0.35">
      <c r="A291" s="23"/>
      <c r="B291" s="23"/>
      <c r="C291" s="23"/>
      <c r="D291" s="23"/>
      <c r="E291" s="23"/>
    </row>
    <row r="292" spans="1:5" x14ac:dyDescent="0.35">
      <c r="A292" s="23"/>
      <c r="B292" s="23"/>
      <c r="C292" s="23"/>
      <c r="D292" s="23"/>
      <c r="E292" s="23"/>
    </row>
    <row r="293" spans="1:5" x14ac:dyDescent="0.35">
      <c r="A293" s="23"/>
      <c r="B293" s="23"/>
      <c r="C293" s="23"/>
      <c r="D293" s="23"/>
      <c r="E293" s="23"/>
    </row>
    <row r="294" spans="1:5" x14ac:dyDescent="0.35">
      <c r="A294" s="23"/>
      <c r="B294" s="23"/>
      <c r="C294" s="23"/>
      <c r="D294" s="23"/>
      <c r="E294" s="23"/>
    </row>
    <row r="295" spans="1:5" x14ac:dyDescent="0.35">
      <c r="A295" s="23"/>
      <c r="B295" s="23"/>
      <c r="C295" s="23"/>
      <c r="D295" s="23"/>
      <c r="E295" s="23"/>
    </row>
    <row r="296" spans="1:5" x14ac:dyDescent="0.35">
      <c r="A296" s="23"/>
      <c r="B296" s="23"/>
      <c r="C296" s="23"/>
      <c r="D296" s="23"/>
      <c r="E296" s="23"/>
    </row>
    <row r="297" spans="1:5" x14ac:dyDescent="0.35">
      <c r="A297" s="23"/>
      <c r="B297" s="23"/>
      <c r="C297" s="23"/>
      <c r="D297" s="23"/>
      <c r="E297" s="23"/>
    </row>
    <row r="298" spans="1:5" x14ac:dyDescent="0.35">
      <c r="A298" s="23"/>
      <c r="B298" s="23"/>
      <c r="C298" s="23"/>
      <c r="D298" s="23"/>
      <c r="E298" s="23"/>
    </row>
    <row r="299" spans="1:5" x14ac:dyDescent="0.35">
      <c r="A299" s="23"/>
      <c r="B299" s="23"/>
      <c r="C299" s="23"/>
      <c r="D299" s="23"/>
      <c r="E299" s="23"/>
    </row>
    <row r="300" spans="1:5" x14ac:dyDescent="0.35">
      <c r="A300" s="23"/>
      <c r="B300" s="23"/>
      <c r="C300" s="23"/>
      <c r="D300" s="23"/>
      <c r="E300" s="23"/>
    </row>
    <row r="301" spans="1:5" x14ac:dyDescent="0.35">
      <c r="A301" s="23"/>
      <c r="B301" s="23"/>
      <c r="C301" s="23"/>
      <c r="D301" s="23"/>
      <c r="E301" s="23"/>
    </row>
    <row r="302" spans="1:5" x14ac:dyDescent="0.35">
      <c r="A302" s="23"/>
      <c r="B302" s="23"/>
      <c r="C302" s="23"/>
      <c r="D302" s="23"/>
      <c r="E302" s="23"/>
    </row>
    <row r="303" spans="1:5" x14ac:dyDescent="0.35">
      <c r="A303" s="23"/>
      <c r="B303" s="23"/>
      <c r="C303" s="23"/>
      <c r="D303" s="23"/>
      <c r="E303" s="23"/>
    </row>
    <row r="304" spans="1:5" x14ac:dyDescent="0.35">
      <c r="A304" s="23"/>
      <c r="B304" s="23"/>
      <c r="C304" s="23"/>
      <c r="D304" s="23"/>
      <c r="E304" s="23"/>
    </row>
    <row r="305" spans="1:5" x14ac:dyDescent="0.35">
      <c r="A305" s="23"/>
      <c r="B305" s="23"/>
      <c r="C305" s="23"/>
      <c r="D305" s="23"/>
      <c r="E305" s="23"/>
    </row>
    <row r="306" spans="1:5" x14ac:dyDescent="0.35">
      <c r="A306" s="23"/>
      <c r="B306" s="23"/>
      <c r="C306" s="23"/>
      <c r="D306" s="23"/>
      <c r="E306" s="23"/>
    </row>
    <row r="307" spans="1:5" x14ac:dyDescent="0.35">
      <c r="A307" s="23"/>
      <c r="B307" s="23"/>
      <c r="C307" s="23"/>
      <c r="D307" s="23"/>
      <c r="E307" s="23"/>
    </row>
    <row r="308" spans="1:5" x14ac:dyDescent="0.35">
      <c r="A308" s="23"/>
      <c r="B308" s="23"/>
      <c r="C308" s="23"/>
      <c r="D308" s="23"/>
      <c r="E308" s="23"/>
    </row>
    <row r="309" spans="1:5" x14ac:dyDescent="0.35">
      <c r="A309" s="23"/>
      <c r="B309" s="23"/>
      <c r="C309" s="23"/>
      <c r="D309" s="23"/>
      <c r="E309" s="23"/>
    </row>
    <row r="310" spans="1:5" x14ac:dyDescent="0.35">
      <c r="A310" s="23"/>
      <c r="B310" s="23"/>
      <c r="C310" s="23"/>
      <c r="D310" s="23"/>
      <c r="E310" s="23"/>
    </row>
    <row r="311" spans="1:5" x14ac:dyDescent="0.35">
      <c r="A311" s="23"/>
      <c r="B311" s="23"/>
      <c r="C311" s="23"/>
      <c r="D311" s="23"/>
      <c r="E311" s="23"/>
    </row>
    <row r="312" spans="1:5" x14ac:dyDescent="0.35">
      <c r="A312" s="23"/>
      <c r="B312" s="23"/>
      <c r="C312" s="23"/>
      <c r="D312" s="23"/>
      <c r="E312" s="23"/>
    </row>
    <row r="313" spans="1:5" x14ac:dyDescent="0.35">
      <c r="A313" s="23"/>
      <c r="B313" s="23"/>
      <c r="C313" s="23"/>
      <c r="D313" s="23"/>
      <c r="E313" s="23"/>
    </row>
    <row r="314" spans="1:5" x14ac:dyDescent="0.35">
      <c r="A314" s="23"/>
      <c r="B314" s="23"/>
      <c r="C314" s="23"/>
      <c r="D314" s="23"/>
      <c r="E314" s="23"/>
    </row>
    <row r="315" spans="1:5" x14ac:dyDescent="0.35">
      <c r="A315" s="23"/>
      <c r="B315" s="23"/>
      <c r="C315" s="23"/>
      <c r="D315" s="23"/>
      <c r="E315" s="23"/>
    </row>
    <row r="316" spans="1:5" x14ac:dyDescent="0.35">
      <c r="A316" s="23"/>
      <c r="B316" s="23"/>
      <c r="C316" s="23"/>
      <c r="D316" s="23"/>
      <c r="E316" s="23"/>
    </row>
    <row r="317" spans="1:5" x14ac:dyDescent="0.35">
      <c r="A317" s="23"/>
      <c r="B317" s="23"/>
      <c r="C317" s="23"/>
      <c r="D317" s="23"/>
      <c r="E317" s="23"/>
    </row>
    <row r="318" spans="1:5" x14ac:dyDescent="0.35">
      <c r="A318" s="23"/>
      <c r="B318" s="23"/>
      <c r="C318" s="23"/>
      <c r="D318" s="23"/>
      <c r="E318" s="23"/>
    </row>
    <row r="319" spans="1:5" x14ac:dyDescent="0.35">
      <c r="A319" s="23"/>
      <c r="B319" s="23"/>
      <c r="C319" s="23"/>
      <c r="D319" s="23"/>
      <c r="E319" s="23"/>
    </row>
    <row r="320" spans="1:5" x14ac:dyDescent="0.35">
      <c r="A320" s="23"/>
      <c r="B320" s="23"/>
      <c r="C320" s="23"/>
      <c r="D320" s="23"/>
      <c r="E320" s="23"/>
    </row>
    <row r="321" spans="1:5" x14ac:dyDescent="0.35">
      <c r="A321" s="23"/>
      <c r="B321" s="23"/>
      <c r="C321" s="23"/>
      <c r="D321" s="23"/>
      <c r="E321" s="23"/>
    </row>
    <row r="322" spans="1:5" x14ac:dyDescent="0.35">
      <c r="A322" s="23"/>
      <c r="B322" s="23"/>
      <c r="C322" s="23"/>
      <c r="D322" s="23"/>
      <c r="E322" s="23"/>
    </row>
    <row r="323" spans="1:5" x14ac:dyDescent="0.35">
      <c r="A323" s="23"/>
      <c r="B323" s="23"/>
      <c r="C323" s="23"/>
      <c r="D323" s="23"/>
      <c r="E323" s="23"/>
    </row>
    <row r="324" spans="1:5" x14ac:dyDescent="0.35">
      <c r="A324" s="23"/>
      <c r="B324" s="23"/>
      <c r="C324" s="23"/>
      <c r="D324" s="23"/>
      <c r="E324" s="23"/>
    </row>
    <row r="325" spans="1:5" x14ac:dyDescent="0.35">
      <c r="A325" s="23"/>
      <c r="B325" s="23"/>
      <c r="C325" s="23"/>
      <c r="D325" s="23"/>
      <c r="E325" s="23"/>
    </row>
    <row r="326" spans="1:5" x14ac:dyDescent="0.35">
      <c r="A326" s="23"/>
      <c r="B326" s="23"/>
      <c r="C326" s="23"/>
      <c r="D326" s="23"/>
      <c r="E326" s="23"/>
    </row>
    <row r="327" spans="1:5" x14ac:dyDescent="0.35">
      <c r="A327" s="23"/>
      <c r="B327" s="23"/>
      <c r="C327" s="23"/>
      <c r="D327" s="23"/>
      <c r="E327" s="23"/>
    </row>
    <row r="328" spans="1:5" x14ac:dyDescent="0.35">
      <c r="A328" s="23"/>
      <c r="B328" s="23"/>
      <c r="C328" s="23"/>
      <c r="D328" s="23"/>
      <c r="E328" s="23"/>
    </row>
    <row r="329" spans="1:5" x14ac:dyDescent="0.35">
      <c r="A329" s="23"/>
      <c r="B329" s="23"/>
      <c r="C329" s="23"/>
      <c r="D329" s="23"/>
      <c r="E329" s="23"/>
    </row>
    <row r="330" spans="1:5" x14ac:dyDescent="0.35">
      <c r="A330" s="23"/>
      <c r="B330" s="23"/>
      <c r="C330" s="23"/>
      <c r="D330" s="23"/>
      <c r="E330" s="23"/>
    </row>
    <row r="331" spans="1:5" x14ac:dyDescent="0.35">
      <c r="A331" s="23"/>
      <c r="B331" s="23"/>
      <c r="C331" s="23"/>
      <c r="D331" s="23"/>
      <c r="E331" s="23"/>
    </row>
    <row r="332" spans="1:5" x14ac:dyDescent="0.35">
      <c r="A332" s="23"/>
      <c r="B332" s="23"/>
      <c r="C332" s="23"/>
      <c r="D332" s="23"/>
      <c r="E332" s="23"/>
    </row>
    <row r="333" spans="1:5" x14ac:dyDescent="0.35">
      <c r="A333" s="23"/>
      <c r="B333" s="23"/>
      <c r="C333" s="23"/>
      <c r="D333" s="23"/>
      <c r="E333" s="23"/>
    </row>
    <row r="334" spans="1:5" x14ac:dyDescent="0.35">
      <c r="A334" s="23"/>
      <c r="B334" s="23"/>
      <c r="C334" s="23"/>
      <c r="D334" s="23"/>
      <c r="E334" s="23"/>
    </row>
    <row r="335" spans="1:5" x14ac:dyDescent="0.35">
      <c r="A335" s="23"/>
      <c r="B335" s="23"/>
      <c r="C335" s="23"/>
      <c r="D335" s="23"/>
      <c r="E335" s="23"/>
    </row>
    <row r="336" spans="1:5" x14ac:dyDescent="0.35">
      <c r="A336" s="23"/>
      <c r="B336" s="23"/>
      <c r="C336" s="23"/>
      <c r="D336" s="23"/>
      <c r="E336" s="23"/>
    </row>
    <row r="337" spans="1:5" x14ac:dyDescent="0.35">
      <c r="A337" s="23"/>
      <c r="B337" s="23"/>
      <c r="C337" s="23"/>
      <c r="D337" s="23"/>
      <c r="E337" s="23"/>
    </row>
    <row r="338" spans="1:5" x14ac:dyDescent="0.35">
      <c r="A338" s="23"/>
      <c r="B338" s="23"/>
      <c r="C338" s="23"/>
      <c r="D338" s="23"/>
      <c r="E338" s="23"/>
    </row>
    <row r="339" spans="1:5" x14ac:dyDescent="0.35">
      <c r="A339" s="23"/>
      <c r="B339" s="23"/>
      <c r="C339" s="23"/>
      <c r="D339" s="23"/>
      <c r="E339" s="23"/>
    </row>
    <row r="340" spans="1:5" x14ac:dyDescent="0.35">
      <c r="A340" s="23"/>
      <c r="B340" s="23"/>
      <c r="C340" s="23"/>
      <c r="D340" s="23"/>
      <c r="E340" s="23"/>
    </row>
    <row r="341" spans="1:5" x14ac:dyDescent="0.35">
      <c r="A341" s="23"/>
      <c r="B341" s="23"/>
      <c r="C341" s="23"/>
      <c r="D341" s="23"/>
      <c r="E341" s="23"/>
    </row>
    <row r="342" spans="1:5" x14ac:dyDescent="0.35">
      <c r="A342" s="23"/>
      <c r="B342" s="23"/>
      <c r="C342" s="23"/>
      <c r="D342" s="23"/>
      <c r="E342" s="23"/>
    </row>
    <row r="343" spans="1:5" x14ac:dyDescent="0.35">
      <c r="A343" s="23"/>
      <c r="B343" s="23"/>
      <c r="C343" s="23"/>
      <c r="D343" s="23"/>
      <c r="E343" s="23"/>
    </row>
    <row r="344" spans="1:5" x14ac:dyDescent="0.35">
      <c r="A344" s="23"/>
      <c r="B344" s="23"/>
      <c r="C344" s="23"/>
      <c r="D344" s="23"/>
      <c r="E344" s="23"/>
    </row>
    <row r="345" spans="1:5" x14ac:dyDescent="0.35">
      <c r="A345" s="23"/>
      <c r="B345" s="23"/>
      <c r="C345" s="23"/>
      <c r="D345" s="23"/>
      <c r="E345" s="23"/>
    </row>
    <row r="346" spans="1:5" x14ac:dyDescent="0.35">
      <c r="A346" s="23"/>
      <c r="B346" s="23"/>
      <c r="C346" s="23"/>
      <c r="D346" s="23"/>
      <c r="E346" s="23"/>
    </row>
    <row r="347" spans="1:5" x14ac:dyDescent="0.35">
      <c r="A347" s="23"/>
      <c r="B347" s="23"/>
      <c r="C347" s="23"/>
      <c r="D347" s="23"/>
      <c r="E347" s="23"/>
    </row>
    <row r="348" spans="1:5" x14ac:dyDescent="0.35">
      <c r="A348" s="23"/>
      <c r="B348" s="23"/>
      <c r="C348" s="23"/>
      <c r="D348" s="23"/>
      <c r="E348" s="23"/>
    </row>
    <row r="349" spans="1:5" x14ac:dyDescent="0.35">
      <c r="A349" s="23"/>
      <c r="B349" s="23"/>
      <c r="C349" s="23"/>
      <c r="D349" s="23"/>
      <c r="E349" s="23"/>
    </row>
    <row r="350" spans="1:5" x14ac:dyDescent="0.35">
      <c r="A350" s="23"/>
      <c r="B350" s="23"/>
      <c r="C350" s="23"/>
      <c r="D350" s="23"/>
      <c r="E350" s="23"/>
    </row>
    <row r="351" spans="1:5" x14ac:dyDescent="0.35">
      <c r="A351" s="23"/>
      <c r="B351" s="23"/>
      <c r="C351" s="23"/>
      <c r="D351" s="23"/>
      <c r="E351" s="23"/>
    </row>
    <row r="352" spans="1:5" x14ac:dyDescent="0.35">
      <c r="A352" s="23"/>
      <c r="B352" s="23"/>
      <c r="C352" s="23"/>
      <c r="D352" s="23"/>
      <c r="E352" s="23"/>
    </row>
    <row r="353" spans="1:5" x14ac:dyDescent="0.35">
      <c r="A353" s="23"/>
      <c r="B353" s="23"/>
      <c r="C353" s="23"/>
      <c r="D353" s="23"/>
      <c r="E353" s="23"/>
    </row>
    <row r="354" spans="1:5" x14ac:dyDescent="0.35">
      <c r="A354" s="23"/>
      <c r="B354" s="23"/>
      <c r="C354" s="23"/>
      <c r="D354" s="23"/>
      <c r="E354" s="23"/>
    </row>
    <row r="355" spans="1:5" x14ac:dyDescent="0.35">
      <c r="A355" s="23"/>
      <c r="B355" s="23"/>
      <c r="C355" s="23"/>
      <c r="D355" s="23"/>
      <c r="E355" s="23"/>
    </row>
    <row r="356" spans="1:5" x14ac:dyDescent="0.35">
      <c r="A356" s="23"/>
      <c r="B356" s="23"/>
      <c r="C356" s="23"/>
      <c r="D356" s="23"/>
      <c r="E356" s="23"/>
    </row>
    <row r="357" spans="1:5" x14ac:dyDescent="0.35">
      <c r="A357" s="23"/>
      <c r="B357" s="23"/>
      <c r="C357" s="23"/>
      <c r="D357" s="23"/>
      <c r="E357" s="23"/>
    </row>
    <row r="358" spans="1:5" x14ac:dyDescent="0.35">
      <c r="A358" s="23"/>
      <c r="B358" s="23"/>
      <c r="C358" s="23"/>
      <c r="D358" s="23"/>
      <c r="E358" s="23"/>
    </row>
    <row r="359" spans="1:5" x14ac:dyDescent="0.35">
      <c r="A359" s="23"/>
      <c r="B359" s="23"/>
      <c r="C359" s="23"/>
      <c r="D359" s="23"/>
      <c r="E359" s="23"/>
    </row>
    <row r="360" spans="1:5" x14ac:dyDescent="0.35">
      <c r="A360" s="23"/>
      <c r="B360" s="23"/>
      <c r="C360" s="23"/>
      <c r="D360" s="23"/>
      <c r="E360" s="23"/>
    </row>
    <row r="361" spans="1:5" x14ac:dyDescent="0.35">
      <c r="A361" s="23"/>
      <c r="B361" s="23"/>
      <c r="C361" s="23"/>
      <c r="D361" s="23"/>
      <c r="E361" s="23"/>
    </row>
    <row r="362" spans="1:5" x14ac:dyDescent="0.35">
      <c r="A362" s="23"/>
      <c r="B362" s="23"/>
      <c r="C362" s="23"/>
      <c r="D362" s="23"/>
      <c r="E362" s="23"/>
    </row>
    <row r="363" spans="1:5" x14ac:dyDescent="0.35">
      <c r="A363" s="23"/>
      <c r="B363" s="23"/>
      <c r="C363" s="23"/>
      <c r="D363" s="23"/>
      <c r="E363" s="23"/>
    </row>
    <row r="364" spans="1:5" x14ac:dyDescent="0.35">
      <c r="A364" s="23"/>
      <c r="B364" s="23"/>
      <c r="C364" s="23"/>
      <c r="D364" s="23"/>
      <c r="E364" s="23"/>
    </row>
    <row r="365" spans="1:5" x14ac:dyDescent="0.35">
      <c r="A365" s="23"/>
      <c r="B365" s="23"/>
      <c r="C365" s="23"/>
      <c r="D365" s="23"/>
      <c r="E365" s="23"/>
    </row>
    <row r="366" spans="1:5" x14ac:dyDescent="0.35">
      <c r="A366" s="23"/>
      <c r="B366" s="23"/>
      <c r="C366" s="23"/>
      <c r="D366" s="23"/>
      <c r="E366" s="23"/>
    </row>
    <row r="367" spans="1:5" x14ac:dyDescent="0.35">
      <c r="A367" s="23"/>
      <c r="B367" s="23"/>
      <c r="C367" s="23"/>
      <c r="D367" s="23"/>
      <c r="E367" s="23"/>
    </row>
    <row r="368" spans="1:5" x14ac:dyDescent="0.35">
      <c r="A368" s="23"/>
      <c r="B368" s="23"/>
      <c r="C368" s="23"/>
      <c r="D368" s="23"/>
      <c r="E368" s="23"/>
    </row>
    <row r="369" spans="1:5" x14ac:dyDescent="0.35">
      <c r="A369" s="23"/>
      <c r="B369" s="23"/>
      <c r="C369" s="23"/>
      <c r="D369" s="23"/>
      <c r="E369" s="23"/>
    </row>
    <row r="370" spans="1:5" x14ac:dyDescent="0.35">
      <c r="A370" s="23"/>
      <c r="B370" s="23"/>
      <c r="C370" s="23"/>
      <c r="D370" s="23"/>
      <c r="E370" s="23"/>
    </row>
    <row r="371" spans="1:5" x14ac:dyDescent="0.35">
      <c r="A371" s="23"/>
      <c r="B371" s="23"/>
      <c r="C371" s="23"/>
      <c r="D371" s="23"/>
      <c r="E371" s="23"/>
    </row>
    <row r="372" spans="1:5" x14ac:dyDescent="0.35">
      <c r="A372" s="23"/>
      <c r="B372" s="23"/>
      <c r="C372" s="23"/>
      <c r="D372" s="23"/>
      <c r="E372" s="23"/>
    </row>
    <row r="373" spans="1:5" x14ac:dyDescent="0.35">
      <c r="A373" s="23"/>
      <c r="B373" s="23"/>
      <c r="C373" s="23"/>
      <c r="D373" s="23"/>
      <c r="E373" s="23"/>
    </row>
    <row r="374" spans="1:5" x14ac:dyDescent="0.35">
      <c r="A374" s="23"/>
      <c r="B374" s="23"/>
      <c r="C374" s="23"/>
      <c r="D374" s="23"/>
      <c r="E374" s="23"/>
    </row>
    <row r="375" spans="1:5" x14ac:dyDescent="0.35">
      <c r="A375" s="23"/>
      <c r="B375" s="23"/>
      <c r="C375" s="23"/>
      <c r="D375" s="23"/>
      <c r="E375" s="23"/>
    </row>
    <row r="376" spans="1:5" x14ac:dyDescent="0.35">
      <c r="A376" s="23"/>
      <c r="B376" s="23"/>
      <c r="C376" s="23"/>
      <c r="D376" s="23"/>
      <c r="E376" s="23"/>
    </row>
    <row r="377" spans="1:5" x14ac:dyDescent="0.35">
      <c r="A377" s="23"/>
      <c r="B377" s="23"/>
      <c r="C377" s="23"/>
      <c r="D377" s="23"/>
      <c r="E377" s="23"/>
    </row>
    <row r="378" spans="1:5" x14ac:dyDescent="0.35">
      <c r="A378" s="23"/>
      <c r="B378" s="23"/>
      <c r="C378" s="23"/>
      <c r="D378" s="23"/>
      <c r="E378" s="23"/>
    </row>
    <row r="379" spans="1:5" x14ac:dyDescent="0.35">
      <c r="A379" s="23"/>
      <c r="B379" s="23"/>
      <c r="C379" s="23"/>
      <c r="D379" s="23"/>
      <c r="E379" s="23"/>
    </row>
    <row r="380" spans="1:5" x14ac:dyDescent="0.35">
      <c r="A380" s="23"/>
      <c r="B380" s="23"/>
      <c r="C380" s="23"/>
      <c r="D380" s="23"/>
      <c r="E380" s="23"/>
    </row>
    <row r="381" spans="1:5" x14ac:dyDescent="0.35">
      <c r="A381" s="23"/>
      <c r="B381" s="23"/>
      <c r="C381" s="23"/>
      <c r="D381" s="23"/>
      <c r="E381" s="23"/>
    </row>
    <row r="382" spans="1:5" x14ac:dyDescent="0.35">
      <c r="A382" s="23"/>
      <c r="B382" s="23"/>
      <c r="C382" s="23"/>
      <c r="D382" s="23"/>
      <c r="E382" s="23"/>
    </row>
    <row r="383" spans="1:5" x14ac:dyDescent="0.35">
      <c r="A383" s="23"/>
      <c r="B383" s="23"/>
      <c r="C383" s="23"/>
      <c r="D383" s="23"/>
      <c r="E383" s="23"/>
    </row>
    <row r="384" spans="1:5" x14ac:dyDescent="0.35">
      <c r="A384" s="23"/>
      <c r="B384" s="23"/>
      <c r="C384" s="23"/>
      <c r="D384" s="23"/>
      <c r="E384" s="23"/>
    </row>
    <row r="385" spans="1:5" x14ac:dyDescent="0.35">
      <c r="A385" s="23"/>
      <c r="B385" s="23"/>
      <c r="C385" s="23"/>
      <c r="D385" s="23"/>
      <c r="E385" s="23"/>
    </row>
    <row r="386" spans="1:5" x14ac:dyDescent="0.35">
      <c r="A386" s="23"/>
      <c r="B386" s="23"/>
      <c r="C386" s="23"/>
      <c r="D386" s="23"/>
      <c r="E386" s="23"/>
    </row>
    <row r="387" spans="1:5" x14ac:dyDescent="0.35">
      <c r="A387" s="23"/>
      <c r="B387" s="23"/>
      <c r="C387" s="23"/>
      <c r="D387" s="23"/>
      <c r="E387" s="23"/>
    </row>
    <row r="388" spans="1:5" x14ac:dyDescent="0.35">
      <c r="A388" s="23"/>
      <c r="B388" s="23"/>
      <c r="C388" s="23"/>
      <c r="D388" s="23"/>
      <c r="E388" s="23"/>
    </row>
    <row r="389" spans="1:5" x14ac:dyDescent="0.35">
      <c r="A389" s="23"/>
      <c r="B389" s="23"/>
      <c r="C389" s="23"/>
      <c r="D389" s="23"/>
      <c r="E389" s="23"/>
    </row>
    <row r="390" spans="1:5" x14ac:dyDescent="0.35">
      <c r="A390" s="23"/>
      <c r="B390" s="23"/>
      <c r="C390" s="23"/>
      <c r="D390" s="23"/>
      <c r="E390" s="23"/>
    </row>
    <row r="391" spans="1:5" x14ac:dyDescent="0.35">
      <c r="A391" s="23"/>
      <c r="B391" s="23"/>
      <c r="C391" s="23"/>
      <c r="D391" s="23"/>
      <c r="E391" s="23"/>
    </row>
    <row r="392" spans="1:5" x14ac:dyDescent="0.35">
      <c r="A392" s="23"/>
      <c r="B392" s="23"/>
      <c r="C392" s="23"/>
      <c r="D392" s="23"/>
      <c r="E392" s="23"/>
    </row>
    <row r="393" spans="1:5" x14ac:dyDescent="0.35">
      <c r="A393" s="23"/>
      <c r="B393" s="23"/>
      <c r="C393" s="23"/>
      <c r="D393" s="23"/>
      <c r="E393" s="23"/>
    </row>
    <row r="394" spans="1:5" x14ac:dyDescent="0.35">
      <c r="A394" s="23"/>
      <c r="B394" s="23"/>
      <c r="C394" s="23"/>
      <c r="D394" s="23"/>
      <c r="E394" s="23"/>
    </row>
    <row r="395" spans="1:5" x14ac:dyDescent="0.35">
      <c r="A395" s="23"/>
      <c r="B395" s="23"/>
      <c r="C395" s="23"/>
      <c r="D395" s="23"/>
      <c r="E395" s="23"/>
    </row>
    <row r="396" spans="1:5" x14ac:dyDescent="0.35">
      <c r="A396" s="23"/>
      <c r="B396" s="23"/>
      <c r="C396" s="23"/>
      <c r="D396" s="23"/>
      <c r="E396" s="23"/>
    </row>
    <row r="397" spans="1:5" x14ac:dyDescent="0.35">
      <c r="A397" s="23"/>
      <c r="B397" s="23"/>
      <c r="C397" s="23"/>
      <c r="D397" s="23"/>
      <c r="E397" s="23"/>
    </row>
    <row r="398" spans="1:5" x14ac:dyDescent="0.35">
      <c r="A398" s="23"/>
      <c r="B398" s="23"/>
      <c r="C398" s="23"/>
      <c r="D398" s="23"/>
      <c r="E398" s="23"/>
    </row>
    <row r="399" spans="1:5" x14ac:dyDescent="0.35">
      <c r="A399" s="23"/>
      <c r="B399" s="23"/>
      <c r="C399" s="23"/>
      <c r="D399" s="23"/>
      <c r="E399" s="23"/>
    </row>
    <row r="400" spans="1:5" x14ac:dyDescent="0.35">
      <c r="A400" s="23"/>
      <c r="B400" s="23"/>
      <c r="C400" s="23"/>
      <c r="D400" s="23"/>
      <c r="E400" s="23"/>
    </row>
    <row r="401" spans="1:5" x14ac:dyDescent="0.35">
      <c r="A401" s="23"/>
      <c r="B401" s="23"/>
      <c r="C401" s="23"/>
      <c r="D401" s="23"/>
      <c r="E401" s="23"/>
    </row>
    <row r="402" spans="1:5" x14ac:dyDescent="0.35">
      <c r="A402" s="23"/>
      <c r="B402" s="23"/>
      <c r="C402" s="23"/>
      <c r="D402" s="23"/>
      <c r="E402" s="23"/>
    </row>
    <row r="403" spans="1:5" x14ac:dyDescent="0.35">
      <c r="A403" s="23"/>
      <c r="B403" s="23"/>
      <c r="C403" s="23"/>
      <c r="D403" s="23"/>
      <c r="E403" s="23"/>
    </row>
    <row r="404" spans="1:5" x14ac:dyDescent="0.35">
      <c r="A404" s="23"/>
      <c r="B404" s="23"/>
      <c r="C404" s="23"/>
      <c r="D404" s="23"/>
      <c r="E404" s="23"/>
    </row>
    <row r="405" spans="1:5" x14ac:dyDescent="0.35">
      <c r="A405" s="23"/>
      <c r="B405" s="23"/>
      <c r="C405" s="23"/>
      <c r="D405" s="23"/>
      <c r="E405" s="23"/>
    </row>
    <row r="406" spans="1:5" x14ac:dyDescent="0.35">
      <c r="A406" s="23"/>
      <c r="B406" s="23"/>
      <c r="C406" s="23"/>
      <c r="D406" s="23"/>
      <c r="E406" s="23"/>
    </row>
    <row r="407" spans="1:5" x14ac:dyDescent="0.35">
      <c r="A407" s="23"/>
      <c r="B407" s="23"/>
      <c r="C407" s="23"/>
      <c r="D407" s="23"/>
      <c r="E407" s="23"/>
    </row>
    <row r="408" spans="1:5" x14ac:dyDescent="0.35">
      <c r="A408" s="23"/>
      <c r="B408" s="23"/>
      <c r="C408" s="23"/>
      <c r="D408" s="23"/>
      <c r="E408" s="23"/>
    </row>
    <row r="409" spans="1:5" x14ac:dyDescent="0.35">
      <c r="A409" s="23"/>
      <c r="B409" s="23"/>
      <c r="C409" s="23"/>
      <c r="D409" s="23"/>
      <c r="E409" s="23"/>
    </row>
    <row r="410" spans="1:5" x14ac:dyDescent="0.35">
      <c r="A410" s="23"/>
      <c r="B410" s="23"/>
      <c r="C410" s="23"/>
      <c r="D410" s="23"/>
      <c r="E410" s="23"/>
    </row>
    <row r="411" spans="1:5" x14ac:dyDescent="0.35">
      <c r="A411" s="23"/>
      <c r="B411" s="23"/>
      <c r="C411" s="23"/>
      <c r="D411" s="23"/>
      <c r="E411" s="23"/>
    </row>
    <row r="412" spans="1:5" x14ac:dyDescent="0.35">
      <c r="A412" s="23"/>
      <c r="B412" s="23"/>
      <c r="C412" s="23"/>
      <c r="D412" s="23"/>
      <c r="E412" s="23"/>
    </row>
    <row r="413" spans="1:5" x14ac:dyDescent="0.35">
      <c r="A413" s="23"/>
      <c r="B413" s="23"/>
      <c r="C413" s="23"/>
      <c r="D413" s="23"/>
      <c r="E413" s="23"/>
    </row>
    <row r="414" spans="1:5" x14ac:dyDescent="0.35">
      <c r="A414" s="23"/>
      <c r="B414" s="23"/>
      <c r="C414" s="23"/>
      <c r="D414" s="23"/>
      <c r="E414" s="23"/>
    </row>
    <row r="415" spans="1:5" x14ac:dyDescent="0.35">
      <c r="A415" s="23"/>
      <c r="B415" s="23"/>
      <c r="C415" s="23"/>
      <c r="D415" s="23"/>
      <c r="E415" s="23"/>
    </row>
    <row r="416" spans="1:5" x14ac:dyDescent="0.35">
      <c r="A416" s="23"/>
      <c r="B416" s="23"/>
      <c r="C416" s="23"/>
      <c r="D416" s="23"/>
      <c r="E416" s="23"/>
    </row>
    <row r="417" spans="1:5" x14ac:dyDescent="0.35">
      <c r="A417" s="23"/>
      <c r="B417" s="23"/>
      <c r="C417" s="23"/>
      <c r="D417" s="23"/>
      <c r="E417" s="23"/>
    </row>
    <row r="418" spans="1:5" x14ac:dyDescent="0.35">
      <c r="A418" s="23"/>
      <c r="B418" s="23"/>
      <c r="C418" s="23"/>
      <c r="D418" s="23"/>
      <c r="E418" s="23"/>
    </row>
    <row r="419" spans="1:5" x14ac:dyDescent="0.35">
      <c r="A419" s="23"/>
      <c r="B419" s="23"/>
      <c r="C419" s="23"/>
      <c r="D419" s="23"/>
      <c r="E419" s="23"/>
    </row>
    <row r="420" spans="1:5" x14ac:dyDescent="0.35">
      <c r="A420" s="23"/>
      <c r="B420" s="23"/>
      <c r="C420" s="23"/>
      <c r="D420" s="23"/>
      <c r="E420" s="23"/>
    </row>
    <row r="421" spans="1:5" x14ac:dyDescent="0.35">
      <c r="A421" s="23"/>
      <c r="B421" s="23"/>
      <c r="C421" s="23"/>
      <c r="D421" s="23"/>
      <c r="E421" s="23"/>
    </row>
    <row r="422" spans="1:5" x14ac:dyDescent="0.35">
      <c r="A422" s="23"/>
      <c r="B422" s="23"/>
      <c r="C422" s="23"/>
      <c r="D422" s="23"/>
      <c r="E422" s="23"/>
    </row>
    <row r="423" spans="1:5" x14ac:dyDescent="0.35">
      <c r="A423" s="23"/>
      <c r="B423" s="23"/>
      <c r="C423" s="23"/>
      <c r="D423" s="23"/>
      <c r="E423" s="23"/>
    </row>
    <row r="424" spans="1:5" x14ac:dyDescent="0.35">
      <c r="A424" s="23"/>
      <c r="B424" s="23"/>
      <c r="C424" s="23"/>
      <c r="D424" s="23"/>
      <c r="E424" s="23"/>
    </row>
    <row r="425" spans="1:5" x14ac:dyDescent="0.35">
      <c r="A425" s="23"/>
      <c r="B425" s="23"/>
      <c r="C425" s="23"/>
      <c r="D425" s="23"/>
      <c r="E425" s="23"/>
    </row>
    <row r="426" spans="1:5" x14ac:dyDescent="0.35">
      <c r="A426" s="23"/>
      <c r="B426" s="23"/>
      <c r="C426" s="23"/>
      <c r="D426" s="23"/>
      <c r="E426" s="23"/>
    </row>
    <row r="427" spans="1:5" x14ac:dyDescent="0.35">
      <c r="A427" s="23"/>
      <c r="B427" s="23"/>
      <c r="C427" s="23"/>
      <c r="D427" s="23"/>
      <c r="E427" s="23"/>
    </row>
    <row r="428" spans="1:5" x14ac:dyDescent="0.35">
      <c r="A428" s="23"/>
      <c r="B428" s="23"/>
      <c r="C428" s="23"/>
      <c r="D428" s="23"/>
      <c r="E428" s="23"/>
    </row>
    <row r="429" spans="1:5" x14ac:dyDescent="0.35">
      <c r="A429" s="23"/>
      <c r="B429" s="23"/>
      <c r="C429" s="23"/>
      <c r="D429" s="23"/>
      <c r="E429" s="23"/>
    </row>
    <row r="430" spans="1:5" x14ac:dyDescent="0.35">
      <c r="A430" s="23"/>
      <c r="B430" s="23"/>
      <c r="C430" s="23"/>
      <c r="D430" s="23"/>
      <c r="E430" s="23"/>
    </row>
    <row r="431" spans="1:5" x14ac:dyDescent="0.35">
      <c r="A431" s="23"/>
      <c r="B431" s="23"/>
      <c r="C431" s="23"/>
      <c r="D431" s="23"/>
      <c r="E431" s="23"/>
    </row>
    <row r="432" spans="1:5" x14ac:dyDescent="0.35">
      <c r="A432" s="23"/>
      <c r="B432" s="23"/>
      <c r="C432" s="23"/>
      <c r="D432" s="23"/>
      <c r="E432" s="23"/>
    </row>
    <row r="433" spans="1:5" x14ac:dyDescent="0.35">
      <c r="A433" s="23"/>
      <c r="B433" s="23"/>
      <c r="C433" s="23"/>
      <c r="D433" s="23"/>
      <c r="E433" s="23"/>
    </row>
    <row r="434" spans="1:5" x14ac:dyDescent="0.35">
      <c r="A434" s="23"/>
      <c r="B434" s="23"/>
      <c r="C434" s="23"/>
      <c r="D434" s="23"/>
      <c r="E434" s="23"/>
    </row>
    <row r="435" spans="1:5" x14ac:dyDescent="0.35">
      <c r="A435" s="23"/>
      <c r="B435" s="23"/>
      <c r="C435" s="23"/>
      <c r="D435" s="23"/>
      <c r="E435" s="23"/>
    </row>
    <row r="436" spans="1:5" x14ac:dyDescent="0.35">
      <c r="A436" s="23"/>
      <c r="B436" s="23"/>
      <c r="C436" s="23"/>
      <c r="D436" s="23"/>
      <c r="E436" s="23"/>
    </row>
    <row r="437" spans="1:5" x14ac:dyDescent="0.35">
      <c r="A437" s="23"/>
      <c r="B437" s="23"/>
      <c r="C437" s="23"/>
      <c r="D437" s="23"/>
      <c r="E437" s="23"/>
    </row>
    <row r="438" spans="1:5" x14ac:dyDescent="0.35">
      <c r="A438" s="23"/>
      <c r="B438" s="23"/>
      <c r="C438" s="23"/>
      <c r="D438" s="23"/>
      <c r="E438" s="23"/>
    </row>
    <row r="439" spans="1:5" x14ac:dyDescent="0.35">
      <c r="A439" s="23"/>
      <c r="B439" s="23"/>
      <c r="C439" s="23"/>
      <c r="D439" s="23"/>
      <c r="E439" s="23"/>
    </row>
    <row r="440" spans="1:5" x14ac:dyDescent="0.35">
      <c r="A440" s="23"/>
      <c r="B440" s="23"/>
      <c r="C440" s="23"/>
      <c r="D440" s="23"/>
      <c r="E440" s="23"/>
    </row>
    <row r="441" spans="1:5" x14ac:dyDescent="0.35">
      <c r="A441" s="23"/>
      <c r="B441" s="23"/>
      <c r="C441" s="23"/>
      <c r="D441" s="23"/>
      <c r="E441" s="23"/>
    </row>
    <row r="442" spans="1:5" x14ac:dyDescent="0.35">
      <c r="A442" s="23"/>
      <c r="B442" s="23"/>
      <c r="C442" s="23"/>
      <c r="D442" s="23"/>
      <c r="E442" s="23"/>
    </row>
    <row r="443" spans="1:5" x14ac:dyDescent="0.35">
      <c r="A443" s="23"/>
      <c r="B443" s="23"/>
      <c r="C443" s="23"/>
      <c r="D443" s="23"/>
      <c r="E443" s="23"/>
    </row>
    <row r="444" spans="1:5" x14ac:dyDescent="0.35">
      <c r="A444" s="23"/>
      <c r="B444" s="23"/>
      <c r="C444" s="23"/>
      <c r="D444" s="23"/>
      <c r="E444" s="23"/>
    </row>
    <row r="445" spans="1:5" x14ac:dyDescent="0.35">
      <c r="A445" s="23"/>
      <c r="B445" s="23"/>
      <c r="C445" s="23"/>
      <c r="D445" s="23"/>
      <c r="E445" s="23"/>
    </row>
    <row r="446" spans="1:5" x14ac:dyDescent="0.35">
      <c r="A446" s="23"/>
      <c r="B446" s="23"/>
      <c r="C446" s="23"/>
      <c r="D446" s="23"/>
      <c r="E446" s="23"/>
    </row>
    <row r="447" spans="1:5" x14ac:dyDescent="0.35">
      <c r="A447" s="23"/>
      <c r="B447" s="23"/>
      <c r="C447" s="23"/>
      <c r="D447" s="23"/>
      <c r="E447" s="23"/>
    </row>
    <row r="448" spans="1:5" x14ac:dyDescent="0.35">
      <c r="A448" s="23"/>
      <c r="B448" s="23"/>
      <c r="C448" s="23"/>
      <c r="D448" s="23"/>
      <c r="E448" s="23"/>
    </row>
    <row r="449" spans="1:5" x14ac:dyDescent="0.35">
      <c r="A449" s="23"/>
      <c r="B449" s="23"/>
      <c r="C449" s="23"/>
      <c r="D449" s="23"/>
      <c r="E449" s="23"/>
    </row>
    <row r="450" spans="1:5" x14ac:dyDescent="0.35">
      <c r="A450" s="23"/>
      <c r="B450" s="23"/>
      <c r="C450" s="23"/>
      <c r="D450" s="23"/>
      <c r="E450" s="23"/>
    </row>
    <row r="451" spans="1:5" x14ac:dyDescent="0.35">
      <c r="A451" s="23"/>
      <c r="B451" s="23"/>
      <c r="C451" s="23"/>
      <c r="D451" s="23"/>
      <c r="E451" s="23"/>
    </row>
    <row r="452" spans="1:5" x14ac:dyDescent="0.35">
      <c r="A452" s="23"/>
      <c r="B452" s="23"/>
      <c r="C452" s="23"/>
      <c r="D452" s="23"/>
      <c r="E452" s="23"/>
    </row>
    <row r="453" spans="1:5" x14ac:dyDescent="0.35">
      <c r="A453" s="23"/>
      <c r="B453" s="23"/>
      <c r="C453" s="23"/>
      <c r="D453" s="23"/>
      <c r="E453" s="23"/>
    </row>
    <row r="454" spans="1:5" x14ac:dyDescent="0.35">
      <c r="A454" s="23"/>
      <c r="B454" s="23"/>
      <c r="C454" s="23"/>
      <c r="D454" s="23"/>
      <c r="E454" s="23"/>
    </row>
    <row r="455" spans="1:5" x14ac:dyDescent="0.35">
      <c r="A455" s="23"/>
      <c r="B455" s="23"/>
      <c r="C455" s="23"/>
      <c r="D455" s="23"/>
      <c r="E455" s="23"/>
    </row>
    <row r="456" spans="1:5" x14ac:dyDescent="0.35">
      <c r="A456" s="23"/>
      <c r="B456" s="23"/>
      <c r="C456" s="23"/>
      <c r="D456" s="23"/>
      <c r="E456" s="23"/>
    </row>
    <row r="457" spans="1:5" x14ac:dyDescent="0.35">
      <c r="A457" s="23"/>
      <c r="B457" s="23"/>
      <c r="C457" s="23"/>
      <c r="D457" s="23"/>
      <c r="E457" s="23"/>
    </row>
    <row r="458" spans="1:5" x14ac:dyDescent="0.35">
      <c r="A458" s="23"/>
      <c r="B458" s="23"/>
      <c r="C458" s="23"/>
      <c r="D458" s="23"/>
      <c r="E458" s="23"/>
    </row>
    <row r="459" spans="1:5" x14ac:dyDescent="0.35">
      <c r="A459" s="23"/>
      <c r="B459" s="23"/>
      <c r="C459" s="23"/>
      <c r="D459" s="23"/>
      <c r="E459" s="23"/>
    </row>
    <row r="460" spans="1:5" x14ac:dyDescent="0.35">
      <c r="A460" s="23"/>
      <c r="B460" s="23"/>
      <c r="C460" s="23"/>
      <c r="D460" s="23"/>
      <c r="E460" s="23"/>
    </row>
    <row r="461" spans="1:5" x14ac:dyDescent="0.35">
      <c r="A461" s="23"/>
      <c r="B461" s="23"/>
      <c r="C461" s="23"/>
      <c r="D461" s="23"/>
      <c r="E461" s="23"/>
    </row>
    <row r="462" spans="1:5" x14ac:dyDescent="0.35">
      <c r="A462" s="23"/>
      <c r="B462" s="23"/>
      <c r="C462" s="23"/>
      <c r="D462" s="23"/>
      <c r="E462" s="23"/>
    </row>
    <row r="463" spans="1:5" x14ac:dyDescent="0.35">
      <c r="A463" s="23"/>
      <c r="B463" s="23"/>
      <c r="C463" s="23"/>
      <c r="D463" s="23"/>
      <c r="E463" s="23"/>
    </row>
    <row r="464" spans="1:5" x14ac:dyDescent="0.35">
      <c r="A464" s="23"/>
      <c r="B464" s="23"/>
      <c r="C464" s="23"/>
      <c r="D464" s="23"/>
      <c r="E464" s="23"/>
    </row>
    <row r="465" spans="1:5" x14ac:dyDescent="0.35">
      <c r="A465" s="23"/>
      <c r="B465" s="23"/>
      <c r="C465" s="23"/>
      <c r="D465" s="23"/>
      <c r="E465" s="23"/>
    </row>
    <row r="466" spans="1:5" x14ac:dyDescent="0.35">
      <c r="A466" s="23"/>
      <c r="B466" s="23"/>
      <c r="C466" s="23"/>
      <c r="D466" s="23"/>
      <c r="E466" s="23"/>
    </row>
    <row r="467" spans="1:5" x14ac:dyDescent="0.35">
      <c r="A467" s="23"/>
      <c r="B467" s="23"/>
      <c r="C467" s="23"/>
      <c r="D467" s="23"/>
      <c r="E467" s="23"/>
    </row>
    <row r="468" spans="1:5" x14ac:dyDescent="0.35">
      <c r="A468" s="23"/>
      <c r="B468" s="23"/>
      <c r="C468" s="23"/>
      <c r="D468" s="23"/>
      <c r="E468" s="23"/>
    </row>
    <row r="469" spans="1:5" x14ac:dyDescent="0.35">
      <c r="A469" s="23"/>
      <c r="B469" s="23"/>
      <c r="C469" s="23"/>
      <c r="D469" s="23"/>
      <c r="E469" s="23"/>
    </row>
    <row r="470" spans="1:5" x14ac:dyDescent="0.35">
      <c r="A470" s="23"/>
      <c r="B470" s="23"/>
      <c r="C470" s="23"/>
      <c r="D470" s="23"/>
      <c r="E470" s="23"/>
    </row>
    <row r="471" spans="1:5" x14ac:dyDescent="0.35">
      <c r="A471" s="23"/>
      <c r="B471" s="23"/>
      <c r="C471" s="23"/>
      <c r="D471" s="23"/>
      <c r="E471" s="23"/>
    </row>
    <row r="472" spans="1:5" x14ac:dyDescent="0.35">
      <c r="A472" s="23"/>
      <c r="B472" s="23"/>
      <c r="C472" s="23"/>
      <c r="D472" s="23"/>
      <c r="E472" s="23"/>
    </row>
    <row r="473" spans="1:5" x14ac:dyDescent="0.35">
      <c r="A473" s="23"/>
      <c r="B473" s="23"/>
      <c r="C473" s="23"/>
      <c r="D473" s="23"/>
      <c r="E473" s="23"/>
    </row>
    <row r="474" spans="1:5" x14ac:dyDescent="0.35">
      <c r="A474" s="23"/>
      <c r="B474" s="23"/>
      <c r="C474" s="23"/>
      <c r="D474" s="23"/>
      <c r="E474" s="23"/>
    </row>
    <row r="475" spans="1:5" x14ac:dyDescent="0.35">
      <c r="A475" s="23"/>
      <c r="B475" s="23"/>
      <c r="C475" s="23"/>
      <c r="D475" s="23"/>
      <c r="E475" s="23"/>
    </row>
    <row r="476" spans="1:5" x14ac:dyDescent="0.35">
      <c r="A476" s="23"/>
      <c r="B476" s="23"/>
      <c r="C476" s="23"/>
      <c r="D476" s="23"/>
      <c r="E476" s="23"/>
    </row>
    <row r="477" spans="1:5" x14ac:dyDescent="0.35">
      <c r="A477" s="23"/>
      <c r="B477" s="23"/>
      <c r="C477" s="23"/>
      <c r="D477" s="23"/>
      <c r="E477" s="23"/>
    </row>
    <row r="478" spans="1:5" x14ac:dyDescent="0.35">
      <c r="A478" s="23"/>
      <c r="B478" s="23"/>
      <c r="C478" s="23"/>
      <c r="D478" s="23"/>
      <c r="E478" s="23"/>
    </row>
    <row r="479" spans="1:5" x14ac:dyDescent="0.35">
      <c r="A479" s="23"/>
      <c r="B479" s="23"/>
      <c r="C479" s="23"/>
      <c r="D479" s="23"/>
      <c r="E479" s="23"/>
    </row>
    <row r="480" spans="1:5" x14ac:dyDescent="0.35">
      <c r="A480" s="23"/>
      <c r="B480" s="23"/>
      <c r="C480" s="23"/>
      <c r="D480" s="23"/>
      <c r="E480" s="23"/>
    </row>
    <row r="481" spans="1:5" x14ac:dyDescent="0.35">
      <c r="A481" s="23"/>
      <c r="B481" s="23"/>
      <c r="C481" s="23"/>
      <c r="D481" s="23"/>
      <c r="E481" s="23"/>
    </row>
    <row r="482" spans="1:5" x14ac:dyDescent="0.35">
      <c r="A482" s="23"/>
      <c r="B482" s="23"/>
      <c r="C482" s="23"/>
      <c r="D482" s="23"/>
      <c r="E482" s="23"/>
    </row>
    <row r="483" spans="1:5" x14ac:dyDescent="0.35">
      <c r="A483" s="23"/>
      <c r="B483" s="23"/>
      <c r="C483" s="23"/>
      <c r="D483" s="23"/>
      <c r="E483" s="23"/>
    </row>
    <row r="484" spans="1:5" x14ac:dyDescent="0.35">
      <c r="A484" s="23"/>
      <c r="B484" s="23"/>
      <c r="C484" s="23"/>
      <c r="D484" s="23"/>
      <c r="E484" s="23"/>
    </row>
    <row r="485" spans="1:5" x14ac:dyDescent="0.35">
      <c r="A485" s="23"/>
      <c r="B485" s="23"/>
      <c r="C485" s="23"/>
      <c r="D485" s="23"/>
      <c r="E485" s="23"/>
    </row>
    <row r="486" spans="1:5" x14ac:dyDescent="0.35">
      <c r="A486" s="23"/>
      <c r="B486" s="23"/>
      <c r="C486" s="23"/>
      <c r="D486" s="23"/>
      <c r="E486" s="23"/>
    </row>
    <row r="487" spans="1:5" x14ac:dyDescent="0.35">
      <c r="A487" s="23"/>
      <c r="B487" s="23"/>
      <c r="C487" s="23"/>
      <c r="D487" s="23"/>
      <c r="E487" s="23"/>
    </row>
    <row r="488" spans="1:5" x14ac:dyDescent="0.35">
      <c r="A488" s="23"/>
      <c r="B488" s="23"/>
      <c r="C488" s="23"/>
      <c r="D488" s="23"/>
      <c r="E488" s="23"/>
    </row>
    <row r="489" spans="1:5" x14ac:dyDescent="0.35">
      <c r="A489" s="23"/>
      <c r="B489" s="23"/>
      <c r="C489" s="23"/>
      <c r="D489" s="23"/>
      <c r="E489" s="23"/>
    </row>
    <row r="490" spans="1:5" x14ac:dyDescent="0.35">
      <c r="A490" s="23"/>
      <c r="B490" s="23"/>
      <c r="C490" s="23"/>
      <c r="D490" s="23"/>
      <c r="E490" s="23"/>
    </row>
    <row r="491" spans="1:5" x14ac:dyDescent="0.35">
      <c r="A491" s="23"/>
      <c r="B491" s="23"/>
      <c r="C491" s="23"/>
      <c r="D491" s="23"/>
      <c r="E491" s="23"/>
    </row>
    <row r="492" spans="1:5" x14ac:dyDescent="0.35">
      <c r="A492" s="23"/>
      <c r="B492" s="23"/>
      <c r="C492" s="23"/>
      <c r="D492" s="23"/>
      <c r="E492" s="23"/>
    </row>
    <row r="493" spans="1:5" x14ac:dyDescent="0.35">
      <c r="A493" s="23"/>
      <c r="B493" s="23"/>
      <c r="C493" s="23"/>
      <c r="D493" s="23"/>
      <c r="E493" s="23"/>
    </row>
    <row r="494" spans="1:5" x14ac:dyDescent="0.35">
      <c r="A494" s="23"/>
      <c r="B494" s="23"/>
      <c r="C494" s="23"/>
      <c r="D494" s="23"/>
      <c r="E494" s="23"/>
    </row>
    <row r="495" spans="1:5" x14ac:dyDescent="0.35">
      <c r="A495" s="23"/>
      <c r="B495" s="23"/>
      <c r="C495" s="23"/>
      <c r="D495" s="23"/>
      <c r="E495" s="23"/>
    </row>
    <row r="496" spans="1:5" x14ac:dyDescent="0.35">
      <c r="A496" s="23"/>
      <c r="B496" s="23"/>
      <c r="C496" s="23"/>
      <c r="D496" s="23"/>
      <c r="E496" s="23"/>
    </row>
    <row r="497" spans="1:5" x14ac:dyDescent="0.35">
      <c r="A497" s="23"/>
      <c r="B497" s="23"/>
      <c r="C497" s="23"/>
      <c r="D497" s="23"/>
      <c r="E497" s="23"/>
    </row>
    <row r="498" spans="1:5" x14ac:dyDescent="0.35">
      <c r="A498" s="23"/>
      <c r="B498" s="23"/>
      <c r="C498" s="23"/>
      <c r="D498" s="23"/>
      <c r="E498" s="23"/>
    </row>
    <row r="499" spans="1:5" x14ac:dyDescent="0.35">
      <c r="A499" s="23"/>
      <c r="B499" s="23"/>
      <c r="C499" s="23"/>
      <c r="D499" s="23"/>
      <c r="E499" s="23"/>
    </row>
    <row r="500" spans="1:5" x14ac:dyDescent="0.35">
      <c r="A500" s="23"/>
      <c r="B500" s="23"/>
      <c r="C500" s="23"/>
      <c r="D500" s="23"/>
      <c r="E500" s="23"/>
    </row>
    <row r="501" spans="1:5" x14ac:dyDescent="0.35">
      <c r="A501" s="23"/>
      <c r="B501" s="23"/>
      <c r="C501" s="23"/>
      <c r="D501" s="23"/>
      <c r="E501" s="23"/>
    </row>
    <row r="502" spans="1:5" x14ac:dyDescent="0.35">
      <c r="A502" s="23"/>
      <c r="B502" s="23"/>
      <c r="C502" s="23"/>
      <c r="D502" s="23"/>
      <c r="E502" s="23"/>
    </row>
    <row r="503" spans="1:5" x14ac:dyDescent="0.35">
      <c r="A503" s="23"/>
      <c r="B503" s="23"/>
      <c r="C503" s="23"/>
      <c r="D503" s="23"/>
      <c r="E503" s="23"/>
    </row>
    <row r="504" spans="1:5" x14ac:dyDescent="0.35">
      <c r="A504" s="23"/>
      <c r="B504" s="23"/>
      <c r="C504" s="23"/>
      <c r="D504" s="23"/>
      <c r="E504" s="23"/>
    </row>
    <row r="505" spans="1:5" x14ac:dyDescent="0.35">
      <c r="A505" s="23"/>
      <c r="B505" s="23"/>
      <c r="C505" s="23"/>
      <c r="D505" s="23"/>
      <c r="E505" s="23"/>
    </row>
    <row r="506" spans="1:5" x14ac:dyDescent="0.35">
      <c r="A506" s="23"/>
      <c r="B506" s="23"/>
      <c r="C506" s="23"/>
      <c r="D506" s="23"/>
      <c r="E506" s="23"/>
    </row>
    <row r="507" spans="1:5" x14ac:dyDescent="0.35">
      <c r="A507" s="23"/>
      <c r="B507" s="23"/>
      <c r="C507" s="23"/>
      <c r="D507" s="23"/>
      <c r="E507" s="23"/>
    </row>
    <row r="508" spans="1:5" x14ac:dyDescent="0.35">
      <c r="A508" s="23"/>
      <c r="B508" s="23"/>
      <c r="C508" s="23"/>
      <c r="D508" s="23"/>
      <c r="E508" s="23"/>
    </row>
    <row r="509" spans="1:5" x14ac:dyDescent="0.35">
      <c r="A509" s="23"/>
      <c r="B509" s="23"/>
      <c r="C509" s="23"/>
      <c r="D509" s="23"/>
      <c r="E509" s="23"/>
    </row>
    <row r="510" spans="1:5" x14ac:dyDescent="0.35">
      <c r="A510" s="23"/>
      <c r="B510" s="23"/>
      <c r="C510" s="23"/>
      <c r="D510" s="23"/>
      <c r="E510" s="23"/>
    </row>
    <row r="511" spans="1:5" x14ac:dyDescent="0.35">
      <c r="A511" s="23"/>
      <c r="B511" s="23"/>
      <c r="C511" s="23"/>
      <c r="D511" s="23"/>
      <c r="E511" s="23"/>
    </row>
    <row r="512" spans="1:5" x14ac:dyDescent="0.35">
      <c r="A512" s="23"/>
      <c r="B512" s="23"/>
      <c r="C512" s="23"/>
      <c r="D512" s="23"/>
      <c r="E512" s="23"/>
    </row>
    <row r="513" spans="1:5" x14ac:dyDescent="0.35">
      <c r="A513" s="23"/>
      <c r="B513" s="23"/>
      <c r="C513" s="23"/>
      <c r="D513" s="23"/>
      <c r="E513" s="23"/>
    </row>
    <row r="514" spans="1:5" x14ac:dyDescent="0.35">
      <c r="A514" s="23"/>
      <c r="B514" s="23"/>
      <c r="C514" s="23"/>
      <c r="D514" s="23"/>
      <c r="E514" s="23"/>
    </row>
    <row r="515" spans="1:5" x14ac:dyDescent="0.35">
      <c r="A515" s="23"/>
      <c r="B515" s="23"/>
      <c r="C515" s="23"/>
      <c r="D515" s="23"/>
      <c r="E515" s="23"/>
    </row>
    <row r="516" spans="1:5" x14ac:dyDescent="0.35">
      <c r="A516" s="23"/>
      <c r="B516" s="23"/>
      <c r="C516" s="23"/>
      <c r="D516" s="23"/>
      <c r="E516" s="23"/>
    </row>
    <row r="517" spans="1:5" x14ac:dyDescent="0.35">
      <c r="A517" s="23"/>
      <c r="B517" s="23"/>
      <c r="C517" s="23"/>
      <c r="D517" s="23"/>
      <c r="E517" s="23"/>
    </row>
    <row r="518" spans="1:5" x14ac:dyDescent="0.35">
      <c r="A518" s="23"/>
      <c r="B518" s="23"/>
      <c r="C518" s="23"/>
      <c r="D518" s="23"/>
      <c r="E518" s="23"/>
    </row>
    <row r="519" spans="1:5" x14ac:dyDescent="0.35">
      <c r="A519" s="23"/>
      <c r="B519" s="23"/>
      <c r="C519" s="23"/>
      <c r="D519" s="23"/>
      <c r="E519" s="23"/>
    </row>
    <row r="520" spans="1:5" x14ac:dyDescent="0.35">
      <c r="A520" s="23"/>
      <c r="B520" s="23"/>
      <c r="C520" s="23"/>
      <c r="D520" s="23"/>
      <c r="E520" s="23"/>
    </row>
    <row r="521" spans="1:5" x14ac:dyDescent="0.35">
      <c r="A521" s="23"/>
      <c r="B521" s="23"/>
      <c r="C521" s="23"/>
      <c r="D521" s="23"/>
      <c r="E521" s="23"/>
    </row>
    <row r="522" spans="1:5" x14ac:dyDescent="0.35">
      <c r="A522" s="23"/>
      <c r="B522" s="23"/>
      <c r="C522" s="23"/>
      <c r="D522" s="23"/>
      <c r="E522" s="23"/>
    </row>
    <row r="523" spans="1:5" x14ac:dyDescent="0.35">
      <c r="A523" s="23"/>
      <c r="B523" s="23"/>
      <c r="C523" s="23"/>
      <c r="D523" s="23"/>
      <c r="E523" s="23"/>
    </row>
    <row r="524" spans="1:5" x14ac:dyDescent="0.35">
      <c r="A524" s="23"/>
      <c r="B524" s="23"/>
      <c r="C524" s="23"/>
      <c r="D524" s="23"/>
      <c r="E524" s="23"/>
    </row>
    <row r="525" spans="1:5" x14ac:dyDescent="0.35">
      <c r="A525" s="23"/>
      <c r="B525" s="23"/>
      <c r="C525" s="23"/>
      <c r="D525" s="23"/>
      <c r="E525" s="23"/>
    </row>
    <row r="526" spans="1:5" x14ac:dyDescent="0.35">
      <c r="A526" s="23"/>
      <c r="B526" s="23"/>
      <c r="C526" s="23"/>
      <c r="D526" s="23"/>
      <c r="E526" s="23"/>
    </row>
    <row r="527" spans="1:5" x14ac:dyDescent="0.35">
      <c r="A527" s="23"/>
      <c r="B527" s="23"/>
      <c r="C527" s="23"/>
      <c r="D527" s="23"/>
      <c r="E527" s="23"/>
    </row>
    <row r="528" spans="1:5" x14ac:dyDescent="0.35">
      <c r="A528" s="23"/>
      <c r="B528" s="23"/>
      <c r="C528" s="23"/>
      <c r="D528" s="23"/>
      <c r="E528" s="23"/>
    </row>
    <row r="529" spans="1:5" x14ac:dyDescent="0.35">
      <c r="A529" s="23"/>
      <c r="B529" s="23"/>
      <c r="C529" s="23"/>
      <c r="D529" s="23"/>
      <c r="E529" s="23"/>
    </row>
    <row r="530" spans="1:5" x14ac:dyDescent="0.35">
      <c r="A530" s="23"/>
      <c r="B530" s="23"/>
      <c r="C530" s="23"/>
      <c r="D530" s="23"/>
      <c r="E530" s="23"/>
    </row>
    <row r="531" spans="1:5" x14ac:dyDescent="0.35">
      <c r="A531" s="23"/>
      <c r="B531" s="23"/>
      <c r="C531" s="23"/>
      <c r="D531" s="23"/>
      <c r="E531" s="23"/>
    </row>
    <row r="532" spans="1:5" x14ac:dyDescent="0.35">
      <c r="A532" s="23"/>
      <c r="B532" s="23"/>
      <c r="C532" s="23"/>
      <c r="D532" s="23"/>
      <c r="E532" s="23"/>
    </row>
    <row r="533" spans="1:5" x14ac:dyDescent="0.35">
      <c r="A533" s="23"/>
      <c r="B533" s="23"/>
      <c r="C533" s="23"/>
      <c r="D533" s="23"/>
      <c r="E533" s="23"/>
    </row>
    <row r="534" spans="1:5" x14ac:dyDescent="0.35">
      <c r="A534" s="23"/>
      <c r="B534" s="23"/>
      <c r="C534" s="23"/>
      <c r="D534" s="23"/>
      <c r="E534" s="23"/>
    </row>
    <row r="535" spans="1:5" x14ac:dyDescent="0.35">
      <c r="A535" s="23"/>
      <c r="B535" s="23"/>
      <c r="C535" s="23"/>
      <c r="D535" s="23"/>
      <c r="E535" s="23"/>
    </row>
    <row r="536" spans="1:5" x14ac:dyDescent="0.35">
      <c r="A536" s="23"/>
      <c r="B536" s="23"/>
      <c r="C536" s="23"/>
      <c r="D536" s="23"/>
      <c r="E536" s="23"/>
    </row>
    <row r="537" spans="1:5" x14ac:dyDescent="0.35">
      <c r="A537" s="23"/>
      <c r="B537" s="23"/>
      <c r="C537" s="23"/>
      <c r="D537" s="23"/>
      <c r="E537" s="23"/>
    </row>
    <row r="538" spans="1:5" x14ac:dyDescent="0.35">
      <c r="A538" s="23"/>
      <c r="B538" s="23"/>
      <c r="C538" s="23"/>
      <c r="D538" s="23"/>
      <c r="E538" s="23"/>
    </row>
    <row r="539" spans="1:5" x14ac:dyDescent="0.35">
      <c r="A539" s="23"/>
      <c r="B539" s="23"/>
      <c r="C539" s="23"/>
      <c r="D539" s="23"/>
      <c r="E539" s="23"/>
    </row>
    <row r="540" spans="1:5" x14ac:dyDescent="0.35">
      <c r="A540" s="23"/>
      <c r="B540" s="23"/>
      <c r="C540" s="23"/>
      <c r="D540" s="23"/>
      <c r="E540" s="23"/>
    </row>
    <row r="541" spans="1:5" x14ac:dyDescent="0.35">
      <c r="A541" s="23"/>
      <c r="B541" s="23"/>
      <c r="C541" s="23"/>
      <c r="D541" s="23"/>
      <c r="E541" s="23"/>
    </row>
    <row r="542" spans="1:5" x14ac:dyDescent="0.35">
      <c r="A542" s="23"/>
      <c r="B542" s="23"/>
      <c r="C542" s="23"/>
      <c r="D542" s="23"/>
      <c r="E542" s="23"/>
    </row>
    <row r="543" spans="1:5" x14ac:dyDescent="0.35">
      <c r="A543" s="23"/>
      <c r="B543" s="23"/>
      <c r="C543" s="23"/>
      <c r="D543" s="23"/>
      <c r="E543" s="23"/>
    </row>
    <row r="544" spans="1:5" x14ac:dyDescent="0.35">
      <c r="A544" s="23"/>
      <c r="B544" s="23"/>
      <c r="C544" s="23"/>
      <c r="D544" s="23"/>
      <c r="E544" s="23"/>
    </row>
    <row r="545" spans="1:5" x14ac:dyDescent="0.35">
      <c r="A545" s="23"/>
      <c r="B545" s="23"/>
      <c r="C545" s="23"/>
      <c r="D545" s="23"/>
      <c r="E545" s="23"/>
    </row>
    <row r="546" spans="1:5" x14ac:dyDescent="0.35">
      <c r="A546" s="23"/>
      <c r="B546" s="23"/>
      <c r="C546" s="23"/>
      <c r="D546" s="23"/>
      <c r="E546" s="23"/>
    </row>
    <row r="547" spans="1:5" x14ac:dyDescent="0.35">
      <c r="A547" s="23"/>
      <c r="B547" s="23"/>
      <c r="C547" s="23"/>
      <c r="D547" s="23"/>
      <c r="E547" s="23"/>
    </row>
    <row r="548" spans="1:5" x14ac:dyDescent="0.35">
      <c r="A548" s="23"/>
      <c r="B548" s="23"/>
      <c r="C548" s="23"/>
      <c r="D548" s="23"/>
      <c r="E548" s="23"/>
    </row>
    <row r="549" spans="1:5" x14ac:dyDescent="0.35">
      <c r="A549" s="23"/>
      <c r="B549" s="23"/>
      <c r="C549" s="23"/>
      <c r="D549" s="23"/>
      <c r="E549" s="23"/>
    </row>
    <row r="550" spans="1:5" x14ac:dyDescent="0.35">
      <c r="A550" s="23"/>
      <c r="B550" s="23"/>
      <c r="C550" s="23"/>
      <c r="D550" s="23"/>
      <c r="E550" s="23"/>
    </row>
    <row r="551" spans="1:5" x14ac:dyDescent="0.35">
      <c r="A551" s="23"/>
      <c r="B551" s="23"/>
      <c r="C551" s="23"/>
      <c r="D551" s="23"/>
      <c r="E551" s="23"/>
    </row>
    <row r="552" spans="1:5" x14ac:dyDescent="0.35">
      <c r="A552" s="23"/>
      <c r="B552" s="23"/>
      <c r="C552" s="23"/>
      <c r="D552" s="23"/>
      <c r="E552" s="23"/>
    </row>
    <row r="553" spans="1:5" x14ac:dyDescent="0.35">
      <c r="A553" s="23"/>
      <c r="B553" s="23"/>
      <c r="C553" s="23"/>
      <c r="D553" s="23"/>
      <c r="E553" s="23"/>
    </row>
    <row r="554" spans="1:5" x14ac:dyDescent="0.35">
      <c r="A554" s="23"/>
      <c r="B554" s="23"/>
      <c r="C554" s="23"/>
      <c r="D554" s="23"/>
      <c r="E554" s="23"/>
    </row>
    <row r="555" spans="1:5" x14ac:dyDescent="0.35">
      <c r="A555" s="23"/>
      <c r="B555" s="23"/>
      <c r="C555" s="23"/>
      <c r="D555" s="23"/>
      <c r="E555" s="23"/>
    </row>
    <row r="556" spans="1:5" x14ac:dyDescent="0.35">
      <c r="A556" s="23"/>
      <c r="B556" s="23"/>
      <c r="C556" s="23"/>
      <c r="D556" s="23"/>
      <c r="E556" s="23"/>
    </row>
    <row r="557" spans="1:5" x14ac:dyDescent="0.35">
      <c r="A557" s="23"/>
      <c r="B557" s="23"/>
      <c r="C557" s="23"/>
      <c r="D557" s="23"/>
      <c r="E557" s="23"/>
    </row>
    <row r="558" spans="1:5" x14ac:dyDescent="0.35">
      <c r="A558" s="23"/>
      <c r="B558" s="23"/>
      <c r="C558" s="23"/>
      <c r="D558" s="23"/>
      <c r="E558" s="23"/>
    </row>
    <row r="559" spans="1:5" x14ac:dyDescent="0.35">
      <c r="A559" s="23"/>
      <c r="B559" s="23"/>
      <c r="C559" s="23"/>
      <c r="D559" s="23"/>
      <c r="E559" s="23"/>
    </row>
    <row r="560" spans="1:5" x14ac:dyDescent="0.35">
      <c r="A560" s="23"/>
      <c r="B560" s="23"/>
      <c r="C560" s="23"/>
      <c r="D560" s="23"/>
      <c r="E560" s="23"/>
    </row>
    <row r="561" spans="1:5" x14ac:dyDescent="0.35">
      <c r="A561" s="23"/>
      <c r="B561" s="23"/>
      <c r="C561" s="23"/>
      <c r="D561" s="23"/>
      <c r="E561" s="23"/>
    </row>
    <row r="562" spans="1:5" x14ac:dyDescent="0.35">
      <c r="A562" s="23"/>
      <c r="B562" s="23"/>
      <c r="C562" s="23"/>
      <c r="D562" s="23"/>
      <c r="E562" s="23"/>
    </row>
    <row r="563" spans="1:5" x14ac:dyDescent="0.35">
      <c r="A563" s="23"/>
      <c r="B563" s="23"/>
      <c r="C563" s="23"/>
      <c r="D563" s="23"/>
      <c r="E563" s="23"/>
    </row>
    <row r="564" spans="1:5" x14ac:dyDescent="0.35">
      <c r="A564" s="23"/>
      <c r="B564" s="23"/>
      <c r="C564" s="23"/>
      <c r="D564" s="23"/>
      <c r="E564" s="23"/>
    </row>
    <row r="565" spans="1:5" x14ac:dyDescent="0.35">
      <c r="A565" s="23"/>
      <c r="B565" s="23"/>
      <c r="C565" s="23"/>
      <c r="D565" s="23"/>
      <c r="E565" s="23"/>
    </row>
    <row r="566" spans="1:5" x14ac:dyDescent="0.35">
      <c r="A566" s="23"/>
      <c r="B566" s="23"/>
      <c r="C566" s="23"/>
      <c r="D566" s="23"/>
      <c r="E566" s="23"/>
    </row>
    <row r="567" spans="1:5" x14ac:dyDescent="0.35">
      <c r="A567" s="23"/>
      <c r="B567" s="23"/>
      <c r="C567" s="23"/>
      <c r="D567" s="23"/>
      <c r="E567" s="23"/>
    </row>
    <row r="568" spans="1:5" x14ac:dyDescent="0.35">
      <c r="A568" s="23"/>
      <c r="B568" s="23"/>
      <c r="C568" s="23"/>
      <c r="D568" s="23"/>
      <c r="E568" s="23"/>
    </row>
    <row r="569" spans="1:5" x14ac:dyDescent="0.35">
      <c r="A569" s="23"/>
      <c r="B569" s="23"/>
      <c r="C569" s="23"/>
      <c r="D569" s="23"/>
      <c r="E569" s="23"/>
    </row>
    <row r="570" spans="1:5" x14ac:dyDescent="0.35">
      <c r="A570" s="23"/>
      <c r="B570" s="23"/>
      <c r="C570" s="23"/>
      <c r="D570" s="23"/>
      <c r="E570" s="23"/>
    </row>
    <row r="571" spans="1:5" x14ac:dyDescent="0.35">
      <c r="A571" s="23"/>
      <c r="B571" s="23"/>
      <c r="C571" s="23"/>
      <c r="D571" s="23"/>
      <c r="E571" s="23"/>
    </row>
    <row r="572" spans="1:5" x14ac:dyDescent="0.35">
      <c r="A572" s="23"/>
      <c r="B572" s="23"/>
      <c r="C572" s="23"/>
      <c r="D572" s="23"/>
      <c r="E572" s="23"/>
    </row>
    <row r="573" spans="1:5" x14ac:dyDescent="0.35">
      <c r="A573" s="23"/>
      <c r="B573" s="23"/>
      <c r="C573" s="23"/>
      <c r="D573" s="23"/>
      <c r="E573" s="23"/>
    </row>
    <row r="574" spans="1:5" x14ac:dyDescent="0.35">
      <c r="A574" s="23"/>
      <c r="B574" s="23"/>
      <c r="C574" s="23"/>
      <c r="D574" s="23"/>
      <c r="E574" s="23"/>
    </row>
    <row r="575" spans="1:5" x14ac:dyDescent="0.35">
      <c r="A575" s="23"/>
      <c r="B575" s="23"/>
      <c r="C575" s="23"/>
      <c r="D575" s="23"/>
      <c r="E575" s="23"/>
    </row>
    <row r="576" spans="1:5" x14ac:dyDescent="0.35">
      <c r="A576" s="23"/>
      <c r="B576" s="23"/>
      <c r="C576" s="23"/>
      <c r="D576" s="23"/>
      <c r="E576" s="23"/>
    </row>
    <row r="577" spans="1:5" x14ac:dyDescent="0.35">
      <c r="A577" s="23"/>
      <c r="B577" s="23"/>
      <c r="C577" s="23"/>
      <c r="D577" s="23"/>
      <c r="E577" s="23"/>
    </row>
    <row r="578" spans="1:5" x14ac:dyDescent="0.35">
      <c r="A578" s="23"/>
      <c r="B578" s="23"/>
      <c r="C578" s="23"/>
      <c r="D578" s="23"/>
      <c r="E578" s="23"/>
    </row>
    <row r="579" spans="1:5" x14ac:dyDescent="0.35">
      <c r="A579" s="23"/>
      <c r="B579" s="23"/>
      <c r="C579" s="23"/>
      <c r="D579" s="23"/>
      <c r="E579" s="23"/>
    </row>
    <row r="580" spans="1:5" x14ac:dyDescent="0.35">
      <c r="A580" s="23"/>
      <c r="B580" s="23"/>
      <c r="C580" s="23"/>
      <c r="D580" s="23"/>
      <c r="E580" s="23"/>
    </row>
    <row r="581" spans="1:5" x14ac:dyDescent="0.35">
      <c r="A581" s="23"/>
      <c r="B581" s="23"/>
      <c r="C581" s="23"/>
      <c r="D581" s="23"/>
      <c r="E581" s="23"/>
    </row>
    <row r="582" spans="1:5" x14ac:dyDescent="0.35">
      <c r="A582" s="23"/>
      <c r="B582" s="23"/>
      <c r="C582" s="23"/>
      <c r="D582" s="23"/>
      <c r="E582" s="23"/>
    </row>
    <row r="583" spans="1:5" x14ac:dyDescent="0.35">
      <c r="A583" s="23"/>
      <c r="B583" s="23"/>
      <c r="C583" s="23"/>
      <c r="D583" s="23"/>
      <c r="E583" s="23"/>
    </row>
    <row r="584" spans="1:5" x14ac:dyDescent="0.35">
      <c r="A584" s="23"/>
      <c r="B584" s="23"/>
      <c r="C584" s="23"/>
      <c r="D584" s="23"/>
      <c r="E584" s="23"/>
    </row>
    <row r="585" spans="1:5" x14ac:dyDescent="0.35">
      <c r="A585" s="23"/>
      <c r="B585" s="23"/>
      <c r="C585" s="23"/>
      <c r="D585" s="23"/>
      <c r="E585" s="23"/>
    </row>
    <row r="586" spans="1:5" x14ac:dyDescent="0.35">
      <c r="A586" s="23"/>
      <c r="B586" s="23"/>
      <c r="C586" s="23"/>
      <c r="D586" s="23"/>
      <c r="E586" s="23"/>
    </row>
    <row r="587" spans="1:5" x14ac:dyDescent="0.35">
      <c r="A587" s="23"/>
      <c r="B587" s="23"/>
      <c r="C587" s="23"/>
      <c r="D587" s="23"/>
      <c r="E587" s="23"/>
    </row>
    <row r="588" spans="1:5" x14ac:dyDescent="0.35">
      <c r="A588" s="23"/>
      <c r="B588" s="23"/>
      <c r="C588" s="23"/>
      <c r="D588" s="23"/>
      <c r="E588" s="23"/>
    </row>
    <row r="589" spans="1:5" x14ac:dyDescent="0.35">
      <c r="A589" s="23"/>
      <c r="B589" s="23"/>
      <c r="C589" s="23"/>
      <c r="D589" s="23"/>
      <c r="E589" s="23"/>
    </row>
    <row r="590" spans="1:5" x14ac:dyDescent="0.35">
      <c r="A590" s="23"/>
      <c r="B590" s="23"/>
      <c r="C590" s="23"/>
      <c r="D590" s="23"/>
      <c r="E590" s="23"/>
    </row>
    <row r="591" spans="1:5" x14ac:dyDescent="0.35">
      <c r="A591" s="23"/>
      <c r="B591" s="23"/>
      <c r="C591" s="23"/>
      <c r="D591" s="23"/>
      <c r="E591" s="23"/>
    </row>
    <row r="592" spans="1:5" x14ac:dyDescent="0.35">
      <c r="A592" s="23"/>
      <c r="B592" s="23"/>
      <c r="C592" s="23"/>
      <c r="D592" s="23"/>
      <c r="E592" s="23"/>
    </row>
    <row r="593" spans="1:5" x14ac:dyDescent="0.35">
      <c r="A593" s="23"/>
      <c r="B593" s="23"/>
      <c r="C593" s="23"/>
      <c r="D593" s="23"/>
      <c r="E593" s="23"/>
    </row>
    <row r="594" spans="1:5" x14ac:dyDescent="0.35">
      <c r="A594" s="23"/>
      <c r="B594" s="23"/>
      <c r="C594" s="23"/>
      <c r="D594" s="23"/>
      <c r="E594" s="23"/>
    </row>
    <row r="595" spans="1:5" x14ac:dyDescent="0.35">
      <c r="A595" s="23"/>
      <c r="B595" s="23"/>
      <c r="C595" s="23"/>
      <c r="D595" s="23"/>
      <c r="E595" s="23"/>
    </row>
    <row r="596" spans="1:5" x14ac:dyDescent="0.35">
      <c r="A596" s="23"/>
      <c r="B596" s="23"/>
      <c r="C596" s="23"/>
      <c r="D596" s="23"/>
      <c r="E596" s="23"/>
    </row>
    <row r="597" spans="1:5" x14ac:dyDescent="0.35">
      <c r="A597" s="23"/>
      <c r="B597" s="23"/>
      <c r="C597" s="23"/>
      <c r="D597" s="23"/>
      <c r="E597" s="23"/>
    </row>
    <row r="598" spans="1:5" x14ac:dyDescent="0.35">
      <c r="A598" s="23"/>
      <c r="B598" s="23"/>
      <c r="C598" s="23"/>
      <c r="D598" s="23"/>
      <c r="E598" s="23"/>
    </row>
    <row r="599" spans="1:5" x14ac:dyDescent="0.35">
      <c r="A599" s="23"/>
      <c r="B599" s="23"/>
      <c r="C599" s="23"/>
      <c r="D599" s="23"/>
      <c r="E599" s="23"/>
    </row>
    <row r="600" spans="1:5" x14ac:dyDescent="0.35">
      <c r="A600" s="23"/>
      <c r="B600" s="23"/>
      <c r="C600" s="23"/>
      <c r="D600" s="23"/>
      <c r="E600" s="23"/>
    </row>
    <row r="601" spans="1:5" x14ac:dyDescent="0.35">
      <c r="A601" s="23"/>
      <c r="B601" s="23"/>
      <c r="C601" s="23"/>
      <c r="D601" s="23"/>
      <c r="E601" s="23"/>
    </row>
    <row r="602" spans="1:5" x14ac:dyDescent="0.35">
      <c r="A602" s="23"/>
      <c r="B602" s="23"/>
      <c r="C602" s="23"/>
      <c r="D602" s="23"/>
      <c r="E602" s="23"/>
    </row>
    <row r="603" spans="1:5" x14ac:dyDescent="0.35">
      <c r="A603" s="23"/>
      <c r="B603" s="23"/>
      <c r="C603" s="23"/>
      <c r="D603" s="23"/>
      <c r="E603" s="23"/>
    </row>
    <row r="604" spans="1:5" x14ac:dyDescent="0.35">
      <c r="A604" s="23"/>
      <c r="B604" s="23"/>
      <c r="C604" s="23"/>
      <c r="D604" s="23"/>
      <c r="E604" s="23"/>
    </row>
    <row r="605" spans="1:5" x14ac:dyDescent="0.35">
      <c r="A605" s="23"/>
      <c r="B605" s="23"/>
      <c r="C605" s="23"/>
      <c r="D605" s="23"/>
      <c r="E605" s="23"/>
    </row>
    <row r="606" spans="1:5" x14ac:dyDescent="0.35">
      <c r="A606" s="23"/>
      <c r="B606" s="23"/>
      <c r="C606" s="23"/>
      <c r="D606" s="23"/>
      <c r="E606" s="23"/>
    </row>
    <row r="607" spans="1:5" x14ac:dyDescent="0.35">
      <c r="A607" s="23"/>
      <c r="B607" s="23"/>
      <c r="C607" s="23"/>
      <c r="D607" s="23"/>
      <c r="E607" s="23"/>
    </row>
    <row r="608" spans="1:5" x14ac:dyDescent="0.35">
      <c r="A608" s="23"/>
      <c r="B608" s="23"/>
      <c r="C608" s="23"/>
      <c r="D608" s="23"/>
      <c r="E608" s="23"/>
    </row>
    <row r="609" spans="1:5" x14ac:dyDescent="0.35">
      <c r="A609" s="23"/>
      <c r="B609" s="23"/>
      <c r="C609" s="23"/>
      <c r="D609" s="23"/>
      <c r="E609" s="23"/>
    </row>
    <row r="610" spans="1:5" x14ac:dyDescent="0.35">
      <c r="A610" s="23"/>
      <c r="B610" s="23"/>
      <c r="C610" s="23"/>
      <c r="D610" s="23"/>
      <c r="E610" s="23"/>
    </row>
    <row r="611" spans="1:5" x14ac:dyDescent="0.35">
      <c r="A611" s="23"/>
      <c r="B611" s="23"/>
      <c r="C611" s="23"/>
      <c r="D611" s="23"/>
      <c r="E611" s="23"/>
    </row>
    <row r="612" spans="1:5" x14ac:dyDescent="0.35">
      <c r="A612" s="23"/>
      <c r="B612" s="23"/>
      <c r="C612" s="23"/>
      <c r="D612" s="23"/>
      <c r="E612" s="23"/>
    </row>
    <row r="613" spans="1:5" x14ac:dyDescent="0.35">
      <c r="A613" s="23"/>
      <c r="B613" s="23"/>
      <c r="C613" s="23"/>
      <c r="D613" s="23"/>
      <c r="E613" s="23"/>
    </row>
    <row r="614" spans="1:5" x14ac:dyDescent="0.35">
      <c r="A614" s="23"/>
      <c r="B614" s="23"/>
      <c r="C614" s="23"/>
      <c r="D614" s="23"/>
      <c r="E614" s="23"/>
    </row>
    <row r="615" spans="1:5" x14ac:dyDescent="0.35">
      <c r="A615" s="23"/>
      <c r="B615" s="23"/>
      <c r="C615" s="23"/>
      <c r="D615" s="23"/>
      <c r="E615" s="23"/>
    </row>
    <row r="616" spans="1:5" x14ac:dyDescent="0.35">
      <c r="A616" s="23"/>
      <c r="B616" s="23"/>
      <c r="C616" s="23"/>
      <c r="D616" s="23"/>
      <c r="E616" s="23"/>
    </row>
    <row r="617" spans="1:5" x14ac:dyDescent="0.35">
      <c r="A617" s="23"/>
      <c r="B617" s="23"/>
      <c r="C617" s="23"/>
      <c r="D617" s="23"/>
      <c r="E617" s="23"/>
    </row>
    <row r="618" spans="1:5" x14ac:dyDescent="0.35">
      <c r="A618" s="23"/>
      <c r="B618" s="23"/>
      <c r="C618" s="23"/>
      <c r="D618" s="23"/>
      <c r="E618" s="23"/>
    </row>
    <row r="619" spans="1:5" x14ac:dyDescent="0.35">
      <c r="A619" s="23"/>
      <c r="B619" s="23"/>
      <c r="C619" s="23"/>
      <c r="D619" s="23"/>
      <c r="E619" s="23"/>
    </row>
    <row r="620" spans="1:5" x14ac:dyDescent="0.35">
      <c r="A620" s="23"/>
      <c r="B620" s="23"/>
      <c r="C620" s="23"/>
      <c r="D620" s="23"/>
      <c r="E620" s="23"/>
    </row>
    <row r="621" spans="1:5" x14ac:dyDescent="0.35">
      <c r="A621" s="23"/>
      <c r="B621" s="23"/>
      <c r="C621" s="23"/>
      <c r="D621" s="23"/>
      <c r="E621" s="23"/>
    </row>
    <row r="622" spans="1:5" x14ac:dyDescent="0.35">
      <c r="A622" s="23"/>
      <c r="B622" s="23"/>
      <c r="C622" s="23"/>
      <c r="D622" s="23"/>
      <c r="E622" s="23"/>
    </row>
    <row r="623" spans="1:5" x14ac:dyDescent="0.35">
      <c r="A623" s="23"/>
      <c r="B623" s="23"/>
      <c r="C623" s="23"/>
      <c r="D623" s="23"/>
      <c r="E623" s="23"/>
    </row>
    <row r="624" spans="1:5" x14ac:dyDescent="0.35">
      <c r="A624" s="23"/>
      <c r="B624" s="23"/>
      <c r="C624" s="23"/>
      <c r="D624" s="23"/>
      <c r="E624" s="23"/>
    </row>
    <row r="625" spans="1:5" x14ac:dyDescent="0.35">
      <c r="A625" s="23"/>
      <c r="B625" s="23"/>
      <c r="C625" s="23"/>
      <c r="D625" s="23"/>
      <c r="E625" s="23"/>
    </row>
    <row r="626" spans="1:5" x14ac:dyDescent="0.35">
      <c r="A626" s="23"/>
      <c r="B626" s="23"/>
      <c r="C626" s="23"/>
      <c r="D626" s="23"/>
      <c r="E626" s="23"/>
    </row>
    <row r="627" spans="1:5" x14ac:dyDescent="0.35">
      <c r="A627" s="23"/>
      <c r="B627" s="23"/>
      <c r="C627" s="23"/>
      <c r="D627" s="23"/>
      <c r="E627" s="23"/>
    </row>
    <row r="628" spans="1:5" x14ac:dyDescent="0.35">
      <c r="A628" s="23"/>
      <c r="B628" s="23"/>
      <c r="C628" s="23"/>
      <c r="D628" s="23"/>
      <c r="E628" s="23"/>
    </row>
    <row r="629" spans="1:5" x14ac:dyDescent="0.35">
      <c r="A629" s="23"/>
      <c r="B629" s="23"/>
      <c r="C629" s="23"/>
      <c r="D629" s="23"/>
      <c r="E629" s="23"/>
    </row>
    <row r="630" spans="1:5" x14ac:dyDescent="0.35">
      <c r="A630" s="23"/>
      <c r="B630" s="23"/>
      <c r="C630" s="23"/>
      <c r="D630" s="23"/>
      <c r="E630" s="23"/>
    </row>
    <row r="631" spans="1:5" x14ac:dyDescent="0.35">
      <c r="A631" s="23"/>
      <c r="B631" s="23"/>
      <c r="C631" s="23"/>
      <c r="D631" s="23"/>
      <c r="E631" s="23"/>
    </row>
    <row r="632" spans="1:5" x14ac:dyDescent="0.35">
      <c r="A632" s="23"/>
      <c r="B632" s="23"/>
      <c r="C632" s="23"/>
      <c r="D632" s="23"/>
      <c r="E632" s="23"/>
    </row>
    <row r="633" spans="1:5" x14ac:dyDescent="0.35">
      <c r="A633" s="23"/>
      <c r="B633" s="23"/>
      <c r="C633" s="23"/>
      <c r="D633" s="23"/>
      <c r="E633" s="23"/>
    </row>
    <row r="634" spans="1:5" x14ac:dyDescent="0.35">
      <c r="A634" s="23"/>
      <c r="B634" s="23"/>
      <c r="C634" s="23"/>
      <c r="D634" s="23"/>
      <c r="E634" s="23"/>
    </row>
    <row r="635" spans="1:5" x14ac:dyDescent="0.35">
      <c r="A635" s="23"/>
      <c r="B635" s="23"/>
      <c r="C635" s="23"/>
      <c r="D635" s="23"/>
      <c r="E635" s="23"/>
    </row>
    <row r="636" spans="1:5" x14ac:dyDescent="0.35">
      <c r="A636" s="23"/>
      <c r="B636" s="23"/>
      <c r="C636" s="23"/>
      <c r="D636" s="23"/>
      <c r="E636" s="23"/>
    </row>
    <row r="637" spans="1:5" x14ac:dyDescent="0.35">
      <c r="A637" s="23"/>
      <c r="B637" s="23"/>
      <c r="C637" s="23"/>
      <c r="D637" s="23"/>
      <c r="E637" s="23"/>
    </row>
    <row r="638" spans="1:5" x14ac:dyDescent="0.35">
      <c r="A638" s="23"/>
      <c r="B638" s="23"/>
      <c r="C638" s="23"/>
      <c r="D638" s="23"/>
      <c r="E638" s="23"/>
    </row>
    <row r="639" spans="1:5" x14ac:dyDescent="0.35">
      <c r="A639" s="23"/>
      <c r="B639" s="23"/>
      <c r="C639" s="23"/>
      <c r="D639" s="23"/>
      <c r="E639" s="23"/>
    </row>
    <row r="640" spans="1:5" x14ac:dyDescent="0.35">
      <c r="A640" s="23"/>
      <c r="B640" s="23"/>
      <c r="C640" s="23"/>
      <c r="D640" s="23"/>
      <c r="E640" s="23"/>
    </row>
    <row r="641" spans="1:5" x14ac:dyDescent="0.35">
      <c r="A641" s="23"/>
      <c r="B641" s="23"/>
      <c r="C641" s="23"/>
      <c r="D641" s="23"/>
      <c r="E641" s="23"/>
    </row>
    <row r="642" spans="1:5" x14ac:dyDescent="0.35">
      <c r="A642" s="23"/>
      <c r="B642" s="23"/>
      <c r="C642" s="23"/>
      <c r="D642" s="23"/>
      <c r="E642" s="23"/>
    </row>
    <row r="643" spans="1:5" x14ac:dyDescent="0.35">
      <c r="A643" s="23"/>
      <c r="B643" s="23"/>
      <c r="C643" s="23"/>
      <c r="D643" s="23"/>
      <c r="E643" s="23"/>
    </row>
    <row r="644" spans="1:5" x14ac:dyDescent="0.35">
      <c r="A644" s="23"/>
      <c r="B644" s="23"/>
      <c r="C644" s="23"/>
      <c r="D644" s="23"/>
      <c r="E644" s="23"/>
    </row>
    <row r="645" spans="1:5" x14ac:dyDescent="0.35">
      <c r="A645" s="23"/>
      <c r="B645" s="23"/>
      <c r="C645" s="23"/>
      <c r="D645" s="23"/>
      <c r="E645" s="23"/>
    </row>
    <row r="646" spans="1:5" x14ac:dyDescent="0.35">
      <c r="A646" s="23"/>
      <c r="B646" s="23"/>
      <c r="C646" s="23"/>
      <c r="D646" s="23"/>
      <c r="E646" s="23"/>
    </row>
    <row r="647" spans="1:5" x14ac:dyDescent="0.35">
      <c r="A647" s="23"/>
      <c r="B647" s="23"/>
      <c r="C647" s="23"/>
      <c r="D647" s="23"/>
      <c r="E647" s="23"/>
    </row>
    <row r="648" spans="1:5" x14ac:dyDescent="0.35">
      <c r="A648" s="23"/>
      <c r="B648" s="23"/>
      <c r="C648" s="23"/>
      <c r="D648" s="23"/>
      <c r="E648" s="23"/>
    </row>
    <row r="649" spans="1:5" x14ac:dyDescent="0.35">
      <c r="A649" s="23"/>
      <c r="B649" s="23"/>
      <c r="C649" s="23"/>
      <c r="D649" s="23"/>
      <c r="E649" s="23"/>
    </row>
    <row r="650" spans="1:5" x14ac:dyDescent="0.35">
      <c r="A650" s="23"/>
      <c r="B650" s="23"/>
      <c r="C650" s="23"/>
      <c r="D650" s="23"/>
      <c r="E650" s="23"/>
    </row>
    <row r="651" spans="1:5" x14ac:dyDescent="0.35">
      <c r="A651" s="23"/>
      <c r="B651" s="23"/>
      <c r="C651" s="23"/>
      <c r="D651" s="23"/>
      <c r="E651" s="23"/>
    </row>
    <row r="652" spans="1:5" x14ac:dyDescent="0.35">
      <c r="A652" s="23"/>
      <c r="B652" s="23"/>
      <c r="C652" s="23"/>
      <c r="D652" s="23"/>
      <c r="E652" s="23"/>
    </row>
    <row r="653" spans="1:5" x14ac:dyDescent="0.35">
      <c r="A653" s="23"/>
      <c r="B653" s="23"/>
      <c r="C653" s="23"/>
      <c r="D653" s="23"/>
      <c r="E653" s="23"/>
    </row>
    <row r="654" spans="1:5" x14ac:dyDescent="0.35">
      <c r="A654" s="23"/>
      <c r="B654" s="23"/>
      <c r="C654" s="23"/>
      <c r="D654" s="23"/>
      <c r="E654" s="23"/>
    </row>
    <row r="655" spans="1:5" x14ac:dyDescent="0.35">
      <c r="A655" s="23"/>
      <c r="B655" s="23"/>
      <c r="C655" s="23"/>
      <c r="D655" s="23"/>
      <c r="E655" s="23"/>
    </row>
    <row r="656" spans="1:5" x14ac:dyDescent="0.35">
      <c r="A656" s="23"/>
      <c r="B656" s="23"/>
      <c r="C656" s="23"/>
      <c r="D656" s="23"/>
      <c r="E656" s="23"/>
    </row>
    <row r="657" spans="1:5" x14ac:dyDescent="0.35">
      <c r="A657" s="23"/>
      <c r="B657" s="23"/>
      <c r="C657" s="23"/>
      <c r="D657" s="23"/>
      <c r="E657" s="23"/>
    </row>
    <row r="658" spans="1:5" x14ac:dyDescent="0.35">
      <c r="A658" s="23"/>
      <c r="B658" s="23"/>
      <c r="C658" s="23"/>
      <c r="D658" s="23"/>
      <c r="E658" s="23"/>
    </row>
    <row r="659" spans="1:5" x14ac:dyDescent="0.35">
      <c r="A659" s="23"/>
      <c r="B659" s="23"/>
      <c r="C659" s="23"/>
      <c r="D659" s="23"/>
      <c r="E659" s="23"/>
    </row>
    <row r="660" spans="1:5" x14ac:dyDescent="0.35">
      <c r="A660" s="23"/>
      <c r="B660" s="23"/>
      <c r="C660" s="23"/>
      <c r="D660" s="23"/>
      <c r="E660" s="23"/>
    </row>
    <row r="661" spans="1:5" x14ac:dyDescent="0.35">
      <c r="A661" s="23"/>
      <c r="B661" s="23"/>
      <c r="C661" s="23"/>
      <c r="D661" s="23"/>
      <c r="E661" s="23"/>
    </row>
    <row r="662" spans="1:5" x14ac:dyDescent="0.35">
      <c r="A662" s="23"/>
      <c r="B662" s="23"/>
      <c r="C662" s="23"/>
      <c r="D662" s="23"/>
      <c r="E662" s="23"/>
    </row>
    <row r="663" spans="1:5" x14ac:dyDescent="0.35">
      <c r="A663" s="23"/>
      <c r="B663" s="23"/>
      <c r="C663" s="23"/>
      <c r="D663" s="23"/>
      <c r="E663" s="23"/>
    </row>
    <row r="664" spans="1:5" x14ac:dyDescent="0.35">
      <c r="A664" s="23"/>
      <c r="B664" s="23"/>
      <c r="C664" s="23"/>
      <c r="D664" s="23"/>
      <c r="E664" s="23"/>
    </row>
    <row r="665" spans="1:5" x14ac:dyDescent="0.35">
      <c r="A665" s="23"/>
      <c r="B665" s="23"/>
      <c r="C665" s="23"/>
      <c r="D665" s="23"/>
      <c r="E665" s="23"/>
    </row>
    <row r="666" spans="1:5" x14ac:dyDescent="0.35">
      <c r="A666" s="23"/>
      <c r="B666" s="23"/>
      <c r="C666" s="23"/>
      <c r="D666" s="23"/>
      <c r="E666" s="23"/>
    </row>
    <row r="667" spans="1:5" x14ac:dyDescent="0.35">
      <c r="A667" s="23"/>
      <c r="B667" s="23"/>
      <c r="C667" s="23"/>
      <c r="D667" s="23"/>
      <c r="E667" s="23"/>
    </row>
    <row r="668" spans="1:5" x14ac:dyDescent="0.35">
      <c r="A668" s="23"/>
      <c r="B668" s="23"/>
      <c r="C668" s="23"/>
      <c r="D668" s="23"/>
      <c r="E668" s="23"/>
    </row>
    <row r="669" spans="1:5" x14ac:dyDescent="0.35">
      <c r="A669" s="23"/>
      <c r="B669" s="23"/>
      <c r="C669" s="23"/>
      <c r="D669" s="23"/>
      <c r="E669" s="23"/>
    </row>
    <row r="670" spans="1:5" x14ac:dyDescent="0.35">
      <c r="A670" s="23"/>
      <c r="B670" s="23"/>
      <c r="C670" s="23"/>
      <c r="D670" s="23"/>
      <c r="E670" s="23"/>
    </row>
    <row r="671" spans="1:5" x14ac:dyDescent="0.35">
      <c r="A671" s="23"/>
      <c r="B671" s="23"/>
      <c r="C671" s="23"/>
      <c r="D671" s="23"/>
      <c r="E671" s="23"/>
    </row>
    <row r="672" spans="1:5" x14ac:dyDescent="0.35">
      <c r="A672" s="23"/>
      <c r="B672" s="23"/>
      <c r="C672" s="23"/>
      <c r="D672" s="23"/>
      <c r="E672" s="23"/>
    </row>
    <row r="673" spans="1:5" x14ac:dyDescent="0.35">
      <c r="A673" s="23"/>
      <c r="B673" s="23"/>
      <c r="C673" s="23"/>
      <c r="D673" s="23"/>
      <c r="E673" s="23"/>
    </row>
    <row r="674" spans="1:5" x14ac:dyDescent="0.35">
      <c r="A674" s="23"/>
      <c r="B674" s="23"/>
      <c r="C674" s="23"/>
      <c r="D674" s="23"/>
      <c r="E674" s="23"/>
    </row>
    <row r="675" spans="1:5" x14ac:dyDescent="0.35">
      <c r="A675" s="23"/>
      <c r="B675" s="23"/>
      <c r="C675" s="23"/>
      <c r="D675" s="23"/>
      <c r="E675" s="23"/>
    </row>
    <row r="676" spans="1:5" x14ac:dyDescent="0.35">
      <c r="A676" s="23"/>
      <c r="B676" s="23"/>
      <c r="C676" s="23"/>
      <c r="D676" s="23"/>
      <c r="E676" s="23"/>
    </row>
    <row r="677" spans="1:5" x14ac:dyDescent="0.35">
      <c r="A677" s="23"/>
      <c r="B677" s="23"/>
      <c r="C677" s="23"/>
      <c r="D677" s="23"/>
      <c r="E677" s="23"/>
    </row>
    <row r="678" spans="1:5" x14ac:dyDescent="0.35">
      <c r="A678" s="23"/>
      <c r="B678" s="23"/>
      <c r="C678" s="23"/>
      <c r="D678" s="23"/>
      <c r="E678" s="23"/>
    </row>
    <row r="679" spans="1:5" x14ac:dyDescent="0.35">
      <c r="A679" s="23"/>
      <c r="B679" s="23"/>
      <c r="C679" s="23"/>
      <c r="D679" s="23"/>
      <c r="E679" s="23"/>
    </row>
    <row r="680" spans="1:5" x14ac:dyDescent="0.35">
      <c r="A680" s="23"/>
      <c r="B680" s="23"/>
      <c r="C680" s="23"/>
      <c r="D680" s="23"/>
      <c r="E680" s="23"/>
    </row>
    <row r="681" spans="1:5" x14ac:dyDescent="0.35">
      <c r="A681" s="23"/>
      <c r="B681" s="23"/>
      <c r="C681" s="23"/>
      <c r="D681" s="23"/>
      <c r="E681" s="23"/>
    </row>
    <row r="682" spans="1:5" x14ac:dyDescent="0.35">
      <c r="A682" s="23"/>
      <c r="B682" s="23"/>
      <c r="C682" s="23"/>
      <c r="D682" s="23"/>
      <c r="E682" s="23"/>
    </row>
    <row r="683" spans="1:5" x14ac:dyDescent="0.35">
      <c r="A683" s="23"/>
      <c r="B683" s="23"/>
      <c r="C683" s="23"/>
      <c r="D683" s="23"/>
      <c r="E683" s="23"/>
    </row>
    <row r="684" spans="1:5" x14ac:dyDescent="0.35">
      <c r="A684" s="23"/>
      <c r="B684" s="23"/>
      <c r="C684" s="23"/>
      <c r="D684" s="23"/>
      <c r="E684" s="23"/>
    </row>
    <row r="685" spans="1:5" x14ac:dyDescent="0.35">
      <c r="A685" s="23"/>
      <c r="B685" s="23"/>
      <c r="C685" s="23"/>
      <c r="D685" s="23"/>
      <c r="E685" s="23"/>
    </row>
    <row r="686" spans="1:5" x14ac:dyDescent="0.35">
      <c r="A686" s="23"/>
      <c r="B686" s="23"/>
      <c r="C686" s="23"/>
      <c r="D686" s="23"/>
      <c r="E686" s="23"/>
    </row>
    <row r="687" spans="1:5" x14ac:dyDescent="0.35">
      <c r="A687" s="23"/>
      <c r="B687" s="23"/>
      <c r="C687" s="23"/>
      <c r="D687" s="23"/>
      <c r="E687" s="23"/>
    </row>
    <row r="688" spans="1:5" x14ac:dyDescent="0.35">
      <c r="A688" s="23"/>
      <c r="B688" s="23"/>
      <c r="C688" s="23"/>
      <c r="D688" s="23"/>
      <c r="E688" s="23"/>
    </row>
    <row r="689" spans="1:5" x14ac:dyDescent="0.35">
      <c r="A689" s="23"/>
      <c r="B689" s="23"/>
      <c r="C689" s="23"/>
      <c r="D689" s="23"/>
      <c r="E689" s="23"/>
    </row>
    <row r="690" spans="1:5" x14ac:dyDescent="0.35">
      <c r="A690" s="23"/>
      <c r="B690" s="23"/>
      <c r="C690" s="23"/>
      <c r="D690" s="23"/>
      <c r="E690" s="23"/>
    </row>
    <row r="691" spans="1:5" x14ac:dyDescent="0.35">
      <c r="A691" s="23"/>
      <c r="B691" s="23"/>
      <c r="C691" s="23"/>
      <c r="D691" s="23"/>
      <c r="E691" s="23"/>
    </row>
    <row r="692" spans="1:5" x14ac:dyDescent="0.35">
      <c r="A692" s="23"/>
      <c r="B692" s="23"/>
      <c r="C692" s="23"/>
      <c r="D692" s="23"/>
      <c r="E692" s="23"/>
    </row>
    <row r="693" spans="1:5" x14ac:dyDescent="0.35">
      <c r="A693" s="23"/>
      <c r="B693" s="23"/>
      <c r="C693" s="23"/>
      <c r="D693" s="23"/>
      <c r="E693" s="23"/>
    </row>
    <row r="694" spans="1:5" x14ac:dyDescent="0.35">
      <c r="A694" s="23"/>
      <c r="B694" s="23"/>
      <c r="C694" s="23"/>
      <c r="D694" s="23"/>
      <c r="E694" s="23"/>
    </row>
    <row r="695" spans="1:5" x14ac:dyDescent="0.35">
      <c r="A695" s="23"/>
      <c r="B695" s="23"/>
      <c r="C695" s="23"/>
      <c r="D695" s="23"/>
      <c r="E695" s="23"/>
    </row>
    <row r="696" spans="1:5" x14ac:dyDescent="0.35">
      <c r="A696" s="23"/>
      <c r="B696" s="23"/>
      <c r="C696" s="23"/>
      <c r="D696" s="23"/>
      <c r="E696" s="23"/>
    </row>
    <row r="697" spans="1:5" x14ac:dyDescent="0.35">
      <c r="A697" s="23"/>
      <c r="B697" s="23"/>
      <c r="C697" s="23"/>
      <c r="D697" s="23"/>
      <c r="E697" s="23"/>
    </row>
    <row r="698" spans="1:5" x14ac:dyDescent="0.35">
      <c r="A698" s="23"/>
      <c r="B698" s="23"/>
      <c r="C698" s="23"/>
      <c r="D698" s="23"/>
      <c r="E698" s="23"/>
    </row>
    <row r="699" spans="1:5" x14ac:dyDescent="0.35">
      <c r="A699" s="23"/>
      <c r="B699" s="23"/>
      <c r="C699" s="23"/>
      <c r="D699" s="23"/>
      <c r="E699" s="23"/>
    </row>
    <row r="700" spans="1:5" x14ac:dyDescent="0.35">
      <c r="A700" s="23"/>
      <c r="B700" s="23"/>
      <c r="C700" s="23"/>
      <c r="D700" s="23"/>
      <c r="E700" s="23"/>
    </row>
    <row r="701" spans="1:5" x14ac:dyDescent="0.35">
      <c r="A701" s="23"/>
      <c r="B701" s="23"/>
      <c r="C701" s="23"/>
      <c r="D701" s="23"/>
      <c r="E701" s="23"/>
    </row>
    <row r="702" spans="1:5" x14ac:dyDescent="0.35">
      <c r="A702" s="23"/>
      <c r="B702" s="23"/>
      <c r="C702" s="23"/>
      <c r="D702" s="23"/>
      <c r="E702" s="23"/>
    </row>
    <row r="703" spans="1:5" x14ac:dyDescent="0.35">
      <c r="A703" s="23"/>
      <c r="B703" s="23"/>
      <c r="C703" s="23"/>
      <c r="D703" s="23"/>
      <c r="E703" s="23"/>
    </row>
    <row r="704" spans="1:5" x14ac:dyDescent="0.35">
      <c r="A704" s="23"/>
      <c r="B704" s="23"/>
      <c r="C704" s="23"/>
      <c r="D704" s="23"/>
      <c r="E704" s="23"/>
    </row>
    <row r="705" spans="1:5" x14ac:dyDescent="0.35">
      <c r="A705" s="23"/>
      <c r="B705" s="23"/>
      <c r="C705" s="23"/>
      <c r="D705" s="23"/>
      <c r="E705" s="23"/>
    </row>
    <row r="706" spans="1:5" x14ac:dyDescent="0.35">
      <c r="A706" s="23"/>
      <c r="B706" s="23"/>
      <c r="C706" s="23"/>
      <c r="D706" s="23"/>
      <c r="E706" s="23"/>
    </row>
    <row r="707" spans="1:5" x14ac:dyDescent="0.35">
      <c r="A707" s="23"/>
      <c r="B707" s="23"/>
      <c r="C707" s="23"/>
      <c r="D707" s="23"/>
      <c r="E707" s="23"/>
    </row>
    <row r="708" spans="1:5" x14ac:dyDescent="0.35">
      <c r="A708" s="23"/>
      <c r="B708" s="23"/>
      <c r="C708" s="23"/>
      <c r="D708" s="23"/>
      <c r="E708" s="23"/>
    </row>
    <row r="709" spans="1:5" x14ac:dyDescent="0.35">
      <c r="A709" s="23"/>
      <c r="B709" s="23"/>
      <c r="C709" s="23"/>
      <c r="D709" s="23"/>
      <c r="E709" s="23"/>
    </row>
    <row r="710" spans="1:5" x14ac:dyDescent="0.35">
      <c r="A710" s="23"/>
      <c r="B710" s="23"/>
      <c r="C710" s="23"/>
      <c r="D710" s="23"/>
      <c r="E710" s="23"/>
    </row>
    <row r="711" spans="1:5" x14ac:dyDescent="0.35">
      <c r="A711" s="23"/>
      <c r="B711" s="23"/>
      <c r="C711" s="23"/>
      <c r="D711" s="23"/>
      <c r="E711" s="23"/>
    </row>
    <row r="712" spans="1:5" x14ac:dyDescent="0.35">
      <c r="A712" s="23"/>
      <c r="B712" s="23"/>
      <c r="C712" s="23"/>
      <c r="D712" s="23"/>
      <c r="E712" s="23"/>
    </row>
    <row r="713" spans="1:5" x14ac:dyDescent="0.35">
      <c r="A713" s="23"/>
      <c r="B713" s="23"/>
      <c r="C713" s="23"/>
      <c r="D713" s="23"/>
      <c r="E713" s="23"/>
    </row>
    <row r="714" spans="1:5" x14ac:dyDescent="0.35">
      <c r="A714" s="23"/>
      <c r="B714" s="23"/>
      <c r="C714" s="23"/>
      <c r="D714" s="23"/>
      <c r="E714" s="23"/>
    </row>
    <row r="715" spans="1:5" x14ac:dyDescent="0.35">
      <c r="A715" s="23"/>
      <c r="B715" s="23"/>
      <c r="C715" s="23"/>
      <c r="D715" s="23"/>
      <c r="E715" s="23"/>
    </row>
    <row r="716" spans="1:5" x14ac:dyDescent="0.35">
      <c r="A716" s="23"/>
      <c r="B716" s="23"/>
      <c r="C716" s="23"/>
      <c r="D716" s="23"/>
      <c r="E716" s="23"/>
    </row>
    <row r="717" spans="1:5" x14ac:dyDescent="0.35">
      <c r="A717" s="23"/>
      <c r="B717" s="23"/>
      <c r="C717" s="23"/>
      <c r="D717" s="23"/>
      <c r="E717" s="23"/>
    </row>
    <row r="718" spans="1:5" x14ac:dyDescent="0.35">
      <c r="A718" s="23"/>
      <c r="B718" s="23"/>
      <c r="C718" s="23"/>
      <c r="D718" s="23"/>
      <c r="E718" s="23"/>
    </row>
    <row r="719" spans="1:5" x14ac:dyDescent="0.35">
      <c r="A719" s="23"/>
      <c r="B719" s="23"/>
      <c r="C719" s="23"/>
      <c r="D719" s="23"/>
      <c r="E719" s="23"/>
    </row>
    <row r="720" spans="1:5" x14ac:dyDescent="0.35">
      <c r="A720" s="23"/>
      <c r="B720" s="23"/>
      <c r="C720" s="23"/>
      <c r="D720" s="23"/>
      <c r="E720" s="23"/>
    </row>
    <row r="721" spans="1:5" x14ac:dyDescent="0.35">
      <c r="A721" s="23"/>
      <c r="B721" s="23"/>
      <c r="C721" s="23"/>
      <c r="D721" s="23"/>
      <c r="E721" s="23"/>
    </row>
    <row r="722" spans="1:5" x14ac:dyDescent="0.35">
      <c r="A722" s="23"/>
      <c r="B722" s="23"/>
      <c r="C722" s="23"/>
      <c r="D722" s="23"/>
      <c r="E722" s="23"/>
    </row>
    <row r="723" spans="1:5" x14ac:dyDescent="0.35">
      <c r="A723" s="23"/>
      <c r="B723" s="23"/>
      <c r="C723" s="23"/>
      <c r="D723" s="23"/>
      <c r="E723" s="23"/>
    </row>
    <row r="724" spans="1:5" x14ac:dyDescent="0.35">
      <c r="A724" s="23"/>
      <c r="B724" s="23"/>
      <c r="C724" s="23"/>
      <c r="D724" s="23"/>
      <c r="E724" s="23"/>
    </row>
    <row r="725" spans="1:5" x14ac:dyDescent="0.35">
      <c r="A725" s="23"/>
      <c r="B725" s="23"/>
      <c r="C725" s="23"/>
      <c r="D725" s="23"/>
      <c r="E725" s="23"/>
    </row>
    <row r="726" spans="1:5" x14ac:dyDescent="0.35">
      <c r="A726" s="23"/>
      <c r="B726" s="23"/>
      <c r="C726" s="23"/>
      <c r="D726" s="23"/>
      <c r="E726" s="23"/>
    </row>
    <row r="727" spans="1:5" x14ac:dyDescent="0.35">
      <c r="A727" s="23"/>
      <c r="B727" s="23"/>
      <c r="C727" s="23"/>
      <c r="D727" s="23"/>
      <c r="E727" s="23"/>
    </row>
    <row r="728" spans="1:5" x14ac:dyDescent="0.35">
      <c r="A728" s="23"/>
      <c r="B728" s="23"/>
      <c r="C728" s="23"/>
      <c r="D728" s="23"/>
      <c r="E728" s="23"/>
    </row>
    <row r="729" spans="1:5" x14ac:dyDescent="0.35">
      <c r="A729" s="23"/>
      <c r="B729" s="23"/>
      <c r="C729" s="23"/>
      <c r="D729" s="23"/>
      <c r="E729" s="23"/>
    </row>
    <row r="730" spans="1:5" x14ac:dyDescent="0.35">
      <c r="A730" s="23"/>
      <c r="B730" s="23"/>
      <c r="C730" s="23"/>
      <c r="D730" s="23"/>
      <c r="E730" s="23"/>
    </row>
    <row r="731" spans="1:5" x14ac:dyDescent="0.35">
      <c r="A731" s="23"/>
      <c r="B731" s="23"/>
      <c r="C731" s="23"/>
      <c r="D731" s="23"/>
      <c r="E731" s="23"/>
    </row>
    <row r="732" spans="1:5" x14ac:dyDescent="0.35">
      <c r="A732" s="23"/>
      <c r="B732" s="23"/>
      <c r="C732" s="23"/>
      <c r="D732" s="23"/>
      <c r="E732" s="23"/>
    </row>
    <row r="733" spans="1:5" x14ac:dyDescent="0.35">
      <c r="A733" s="23"/>
      <c r="B733" s="23"/>
      <c r="C733" s="23"/>
      <c r="D733" s="23"/>
      <c r="E733" s="23"/>
    </row>
    <row r="734" spans="1:5" x14ac:dyDescent="0.35">
      <c r="A734" s="23"/>
      <c r="B734" s="23"/>
      <c r="C734" s="23"/>
      <c r="D734" s="23"/>
      <c r="E734" s="23"/>
    </row>
    <row r="735" spans="1:5" x14ac:dyDescent="0.35">
      <c r="A735" s="23"/>
      <c r="B735" s="23"/>
      <c r="C735" s="23"/>
      <c r="D735" s="23"/>
      <c r="E735" s="23"/>
    </row>
    <row r="736" spans="1:5" x14ac:dyDescent="0.35">
      <c r="A736" s="23"/>
      <c r="B736" s="23"/>
      <c r="C736" s="23"/>
      <c r="D736" s="23"/>
      <c r="E736" s="23"/>
    </row>
    <row r="737" spans="1:5" x14ac:dyDescent="0.35">
      <c r="A737" s="23"/>
      <c r="B737" s="23"/>
      <c r="C737" s="23"/>
      <c r="D737" s="23"/>
      <c r="E737" s="23"/>
    </row>
    <row r="738" spans="1:5" x14ac:dyDescent="0.35">
      <c r="A738" s="23"/>
      <c r="B738" s="23"/>
      <c r="C738" s="23"/>
      <c r="D738" s="23"/>
      <c r="E738" s="23"/>
    </row>
    <row r="739" spans="1:5" x14ac:dyDescent="0.35">
      <c r="A739" s="23"/>
      <c r="B739" s="23"/>
      <c r="C739" s="23"/>
      <c r="D739" s="23"/>
      <c r="E739" s="23"/>
    </row>
    <row r="740" spans="1:5" x14ac:dyDescent="0.35">
      <c r="A740" s="23"/>
      <c r="B740" s="23"/>
      <c r="C740" s="23"/>
      <c r="D740" s="23"/>
      <c r="E740" s="23"/>
    </row>
    <row r="741" spans="1:5" x14ac:dyDescent="0.35">
      <c r="A741" s="23"/>
      <c r="B741" s="23"/>
      <c r="C741" s="23"/>
      <c r="D741" s="23"/>
      <c r="E741" s="23"/>
    </row>
    <row r="742" spans="1:5" x14ac:dyDescent="0.35">
      <c r="A742" s="23"/>
      <c r="B742" s="23"/>
      <c r="C742" s="23"/>
      <c r="D742" s="23"/>
      <c r="E742" s="23"/>
    </row>
    <row r="743" spans="1:5" x14ac:dyDescent="0.35">
      <c r="A743" s="23"/>
      <c r="B743" s="23"/>
      <c r="C743" s="23"/>
      <c r="D743" s="23"/>
      <c r="E743" s="23"/>
    </row>
    <row r="744" spans="1:5" x14ac:dyDescent="0.35">
      <c r="A744" s="23"/>
      <c r="B744" s="23"/>
      <c r="C744" s="23"/>
      <c r="D744" s="23"/>
      <c r="E744" s="23"/>
    </row>
    <row r="745" spans="1:5" x14ac:dyDescent="0.35">
      <c r="A745" s="23"/>
      <c r="B745" s="23"/>
      <c r="C745" s="23"/>
      <c r="D745" s="23"/>
      <c r="E745" s="23"/>
    </row>
    <row r="746" spans="1:5" x14ac:dyDescent="0.35">
      <c r="A746" s="23"/>
      <c r="B746" s="23"/>
      <c r="C746" s="23"/>
      <c r="D746" s="23"/>
      <c r="E746" s="23"/>
    </row>
    <row r="747" spans="1:5" x14ac:dyDescent="0.35">
      <c r="A747" s="23"/>
      <c r="B747" s="23"/>
      <c r="C747" s="23"/>
      <c r="D747" s="23"/>
      <c r="E747" s="23"/>
    </row>
    <row r="748" spans="1:5" x14ac:dyDescent="0.35">
      <c r="A748" s="23"/>
      <c r="B748" s="23"/>
      <c r="C748" s="23"/>
      <c r="D748" s="23"/>
      <c r="E748" s="23"/>
    </row>
    <row r="749" spans="1:5" x14ac:dyDescent="0.35">
      <c r="A749" s="23"/>
      <c r="B749" s="23"/>
      <c r="C749" s="23"/>
      <c r="D749" s="23"/>
      <c r="E749" s="23"/>
    </row>
    <row r="750" spans="1:5" x14ac:dyDescent="0.35">
      <c r="A750" s="23"/>
      <c r="B750" s="23"/>
      <c r="C750" s="23"/>
      <c r="D750" s="23"/>
      <c r="E750" s="23"/>
    </row>
    <row r="751" spans="1:5" x14ac:dyDescent="0.35">
      <c r="A751" s="23"/>
      <c r="B751" s="23"/>
      <c r="C751" s="23"/>
      <c r="D751" s="23"/>
      <c r="E751" s="23"/>
    </row>
    <row r="752" spans="1:5" x14ac:dyDescent="0.35">
      <c r="A752" s="23"/>
      <c r="B752" s="23"/>
      <c r="C752" s="23"/>
      <c r="D752" s="23"/>
      <c r="E752" s="23"/>
    </row>
    <row r="753" spans="1:5" x14ac:dyDescent="0.35">
      <c r="A753" s="23"/>
      <c r="B753" s="23"/>
      <c r="C753" s="23"/>
      <c r="D753" s="23"/>
      <c r="E753" s="23"/>
    </row>
    <row r="754" spans="1:5" x14ac:dyDescent="0.35">
      <c r="A754" s="23"/>
      <c r="B754" s="23"/>
      <c r="C754" s="23"/>
      <c r="D754" s="23"/>
      <c r="E754" s="23"/>
    </row>
    <row r="755" spans="1:5" x14ac:dyDescent="0.35">
      <c r="A755" s="23"/>
      <c r="B755" s="23"/>
      <c r="C755" s="23"/>
      <c r="D755" s="23"/>
      <c r="E755" s="23"/>
    </row>
    <row r="756" spans="1:5" x14ac:dyDescent="0.35">
      <c r="A756" s="23"/>
      <c r="B756" s="23"/>
      <c r="C756" s="23"/>
      <c r="D756" s="23"/>
      <c r="E756" s="23"/>
    </row>
    <row r="757" spans="1:5" x14ac:dyDescent="0.35">
      <c r="A757" s="23"/>
      <c r="B757" s="23"/>
      <c r="C757" s="23"/>
      <c r="D757" s="23"/>
      <c r="E757" s="23"/>
    </row>
    <row r="758" spans="1:5" x14ac:dyDescent="0.35">
      <c r="A758" s="23"/>
      <c r="B758" s="23"/>
      <c r="C758" s="23"/>
      <c r="D758" s="23"/>
      <c r="E758" s="23"/>
    </row>
    <row r="759" spans="1:5" x14ac:dyDescent="0.35">
      <c r="A759" s="23"/>
      <c r="B759" s="23"/>
      <c r="C759" s="23"/>
      <c r="D759" s="23"/>
      <c r="E759" s="23"/>
    </row>
    <row r="760" spans="1:5" x14ac:dyDescent="0.35">
      <c r="A760" s="23"/>
      <c r="B760" s="23"/>
      <c r="C760" s="23"/>
      <c r="D760" s="23"/>
      <c r="E760" s="23"/>
    </row>
    <row r="761" spans="1:5" x14ac:dyDescent="0.35">
      <c r="A761" s="23"/>
      <c r="B761" s="23"/>
      <c r="C761" s="23"/>
      <c r="D761" s="23"/>
      <c r="E761" s="23"/>
    </row>
    <row r="762" spans="1:5" x14ac:dyDescent="0.35">
      <c r="A762" s="23"/>
      <c r="B762" s="23"/>
      <c r="C762" s="23"/>
      <c r="D762" s="23"/>
      <c r="E762" s="23"/>
    </row>
    <row r="763" spans="1:5" x14ac:dyDescent="0.35">
      <c r="A763" s="23"/>
      <c r="B763" s="23"/>
      <c r="C763" s="23"/>
      <c r="D763" s="23"/>
      <c r="E763" s="23"/>
    </row>
    <row r="764" spans="1:5" x14ac:dyDescent="0.35">
      <c r="A764" s="23"/>
      <c r="B764" s="23"/>
      <c r="C764" s="23"/>
      <c r="D764" s="23"/>
      <c r="E764" s="23"/>
    </row>
    <row r="765" spans="1:5" x14ac:dyDescent="0.35">
      <c r="A765" s="23"/>
      <c r="B765" s="23"/>
      <c r="C765" s="23"/>
      <c r="D765" s="23"/>
      <c r="E765" s="23"/>
    </row>
    <row r="766" spans="1:5" x14ac:dyDescent="0.35">
      <c r="A766" s="23"/>
      <c r="B766" s="23"/>
      <c r="C766" s="23"/>
      <c r="D766" s="23"/>
      <c r="E766" s="23"/>
    </row>
    <row r="767" spans="1:5" x14ac:dyDescent="0.35">
      <c r="A767" s="23"/>
      <c r="B767" s="23"/>
      <c r="C767" s="23"/>
      <c r="D767" s="23"/>
      <c r="E767" s="23"/>
    </row>
    <row r="768" spans="1:5" x14ac:dyDescent="0.35">
      <c r="A768" s="23"/>
      <c r="B768" s="23"/>
      <c r="C768" s="23"/>
      <c r="D768" s="23"/>
      <c r="E768" s="23"/>
    </row>
    <row r="769" spans="1:5" x14ac:dyDescent="0.35">
      <c r="A769" s="23"/>
      <c r="B769" s="23"/>
      <c r="C769" s="23"/>
      <c r="D769" s="23"/>
      <c r="E769" s="23"/>
    </row>
    <row r="770" spans="1:5" x14ac:dyDescent="0.35">
      <c r="A770" s="23"/>
      <c r="B770" s="23"/>
      <c r="C770" s="23"/>
      <c r="D770" s="23"/>
      <c r="E770" s="23"/>
    </row>
    <row r="771" spans="1:5" x14ac:dyDescent="0.35">
      <c r="A771" s="23"/>
      <c r="B771" s="23"/>
      <c r="C771" s="23"/>
      <c r="D771" s="23"/>
      <c r="E771" s="23"/>
    </row>
    <row r="772" spans="1:5" x14ac:dyDescent="0.35">
      <c r="A772" s="23"/>
      <c r="B772" s="23"/>
      <c r="C772" s="23"/>
      <c r="D772" s="23"/>
      <c r="E772" s="23"/>
    </row>
    <row r="773" spans="1:5" x14ac:dyDescent="0.35">
      <c r="A773" s="23"/>
      <c r="B773" s="23"/>
      <c r="C773" s="23"/>
      <c r="D773" s="23"/>
      <c r="E773" s="23"/>
    </row>
    <row r="774" spans="1:5" x14ac:dyDescent="0.35">
      <c r="A774" s="23"/>
      <c r="B774" s="23"/>
      <c r="C774" s="23"/>
      <c r="D774" s="23"/>
      <c r="E774" s="23"/>
    </row>
    <row r="775" spans="1:5" x14ac:dyDescent="0.35">
      <c r="A775" s="23"/>
      <c r="B775" s="23"/>
      <c r="C775" s="23"/>
      <c r="D775" s="23"/>
      <c r="E775" s="23"/>
    </row>
    <row r="776" spans="1:5" x14ac:dyDescent="0.35">
      <c r="A776" s="23"/>
      <c r="B776" s="23"/>
      <c r="C776" s="23"/>
      <c r="D776" s="23"/>
      <c r="E776" s="23"/>
    </row>
    <row r="777" spans="1:5" x14ac:dyDescent="0.35">
      <c r="A777" s="23"/>
      <c r="B777" s="23"/>
      <c r="C777" s="23"/>
      <c r="D777" s="23"/>
      <c r="E777" s="23"/>
    </row>
    <row r="778" spans="1:5" x14ac:dyDescent="0.35">
      <c r="A778" s="23"/>
      <c r="B778" s="23"/>
      <c r="C778" s="23"/>
      <c r="D778" s="23"/>
      <c r="E778" s="23"/>
    </row>
    <row r="779" spans="1:5" x14ac:dyDescent="0.35">
      <c r="A779" s="23"/>
      <c r="B779" s="23"/>
      <c r="C779" s="23"/>
      <c r="D779" s="23"/>
      <c r="E779" s="23"/>
    </row>
    <row r="780" spans="1:5" x14ac:dyDescent="0.35">
      <c r="A780" s="23"/>
      <c r="B780" s="23"/>
      <c r="C780" s="23"/>
      <c r="D780" s="23"/>
      <c r="E780" s="23"/>
    </row>
    <row r="781" spans="1:5" x14ac:dyDescent="0.35">
      <c r="A781" s="23"/>
      <c r="B781" s="23"/>
      <c r="C781" s="23"/>
      <c r="D781" s="23"/>
      <c r="E781" s="23"/>
    </row>
    <row r="782" spans="1:5" x14ac:dyDescent="0.35">
      <c r="A782" s="23"/>
      <c r="B782" s="23"/>
      <c r="C782" s="23"/>
      <c r="D782" s="23"/>
      <c r="E782" s="23"/>
    </row>
    <row r="783" spans="1:5" x14ac:dyDescent="0.35">
      <c r="A783" s="23"/>
      <c r="B783" s="23"/>
      <c r="C783" s="23"/>
      <c r="D783" s="23"/>
      <c r="E783" s="23"/>
    </row>
    <row r="784" spans="1:5" x14ac:dyDescent="0.35">
      <c r="A784" s="23"/>
      <c r="B784" s="23"/>
      <c r="C784" s="23"/>
      <c r="D784" s="23"/>
      <c r="E784" s="23"/>
    </row>
    <row r="785" spans="1:5" x14ac:dyDescent="0.35">
      <c r="A785" s="23"/>
      <c r="B785" s="23"/>
      <c r="C785" s="23"/>
      <c r="D785" s="23"/>
      <c r="E785" s="23"/>
    </row>
    <row r="786" spans="1:5" x14ac:dyDescent="0.35">
      <c r="A786" s="23"/>
      <c r="B786" s="23"/>
      <c r="C786" s="23"/>
      <c r="D786" s="23"/>
      <c r="E786" s="23"/>
    </row>
    <row r="787" spans="1:5" x14ac:dyDescent="0.35">
      <c r="A787" s="23"/>
      <c r="B787" s="23"/>
      <c r="C787" s="23"/>
      <c r="D787" s="23"/>
      <c r="E787" s="23"/>
    </row>
    <row r="788" spans="1:5" x14ac:dyDescent="0.35">
      <c r="A788" s="23"/>
      <c r="B788" s="23"/>
      <c r="C788" s="23"/>
      <c r="D788" s="23"/>
      <c r="E788" s="23"/>
    </row>
    <row r="789" spans="1:5" x14ac:dyDescent="0.35">
      <c r="A789" s="23"/>
      <c r="B789" s="23"/>
      <c r="C789" s="23"/>
      <c r="D789" s="23"/>
      <c r="E789" s="23"/>
    </row>
    <row r="790" spans="1:5" x14ac:dyDescent="0.35">
      <c r="A790" s="23"/>
      <c r="B790" s="23"/>
      <c r="C790" s="23"/>
      <c r="D790" s="23"/>
      <c r="E790" s="23"/>
    </row>
    <row r="791" spans="1:5" x14ac:dyDescent="0.35">
      <c r="A791" s="23"/>
      <c r="B791" s="23"/>
      <c r="C791" s="23"/>
      <c r="D791" s="23"/>
      <c r="E791" s="23"/>
    </row>
    <row r="792" spans="1:5" x14ac:dyDescent="0.35">
      <c r="A792" s="23"/>
      <c r="B792" s="23"/>
      <c r="C792" s="23"/>
      <c r="D792" s="23"/>
      <c r="E792" s="23"/>
    </row>
    <row r="793" spans="1:5" x14ac:dyDescent="0.35">
      <c r="A793" s="23"/>
      <c r="B793" s="23"/>
      <c r="C793" s="23"/>
      <c r="D793" s="23"/>
      <c r="E793" s="23"/>
    </row>
    <row r="794" spans="1:5" x14ac:dyDescent="0.35">
      <c r="A794" s="23"/>
      <c r="B794" s="23"/>
      <c r="C794" s="23"/>
      <c r="D794" s="23"/>
      <c r="E794" s="23"/>
    </row>
    <row r="795" spans="1:5" x14ac:dyDescent="0.35">
      <c r="A795" s="23"/>
      <c r="B795" s="23"/>
      <c r="C795" s="23"/>
      <c r="D795" s="23"/>
      <c r="E795" s="23"/>
    </row>
    <row r="796" spans="1:5" x14ac:dyDescent="0.35">
      <c r="A796" s="23"/>
      <c r="B796" s="23"/>
      <c r="C796" s="23"/>
      <c r="D796" s="23"/>
      <c r="E796" s="23"/>
    </row>
    <row r="797" spans="1:5" x14ac:dyDescent="0.35">
      <c r="A797" s="23"/>
      <c r="B797" s="23"/>
      <c r="C797" s="23"/>
      <c r="D797" s="23"/>
      <c r="E797" s="23"/>
    </row>
    <row r="798" spans="1:5" x14ac:dyDescent="0.35">
      <c r="A798" s="23"/>
      <c r="B798" s="23"/>
      <c r="C798" s="23"/>
      <c r="D798" s="23"/>
      <c r="E798" s="23"/>
    </row>
    <row r="799" spans="1:5" x14ac:dyDescent="0.35">
      <c r="A799" s="23"/>
      <c r="B799" s="23"/>
      <c r="C799" s="23"/>
      <c r="D799" s="23"/>
      <c r="E799" s="23"/>
    </row>
    <row r="800" spans="1:5" x14ac:dyDescent="0.35">
      <c r="A800" s="23"/>
      <c r="B800" s="23"/>
      <c r="C800" s="23"/>
      <c r="D800" s="23"/>
      <c r="E800" s="23"/>
    </row>
    <row r="801" spans="1:5" x14ac:dyDescent="0.35">
      <c r="A801" s="23"/>
      <c r="B801" s="23"/>
      <c r="C801" s="23"/>
      <c r="D801" s="23"/>
      <c r="E801" s="23"/>
    </row>
    <row r="802" spans="1:5" x14ac:dyDescent="0.35">
      <c r="A802" s="23"/>
      <c r="B802" s="23"/>
      <c r="C802" s="23"/>
      <c r="D802" s="23"/>
      <c r="E802" s="23"/>
    </row>
    <row r="803" spans="1:5" x14ac:dyDescent="0.35">
      <c r="A803" s="23"/>
      <c r="B803" s="23"/>
      <c r="C803" s="23"/>
      <c r="D803" s="23"/>
      <c r="E803" s="23"/>
    </row>
    <row r="804" spans="1:5" x14ac:dyDescent="0.35">
      <c r="A804" s="23"/>
      <c r="B804" s="23"/>
      <c r="C804" s="23"/>
      <c r="D804" s="23"/>
      <c r="E804" s="23"/>
    </row>
    <row r="805" spans="1:5" x14ac:dyDescent="0.35">
      <c r="A805" s="23"/>
      <c r="B805" s="23"/>
      <c r="C805" s="23"/>
      <c r="D805" s="23"/>
      <c r="E805" s="23"/>
    </row>
    <row r="806" spans="1:5" x14ac:dyDescent="0.35">
      <c r="A806" s="23"/>
      <c r="B806" s="23"/>
      <c r="C806" s="23"/>
      <c r="D806" s="23"/>
      <c r="E806" s="23"/>
    </row>
    <row r="807" spans="1:5" x14ac:dyDescent="0.35">
      <c r="A807" s="23"/>
      <c r="B807" s="23"/>
      <c r="C807" s="23"/>
      <c r="D807" s="23"/>
      <c r="E807" s="23"/>
    </row>
    <row r="808" spans="1:5" x14ac:dyDescent="0.35">
      <c r="A808" s="23"/>
      <c r="B808" s="23"/>
      <c r="C808" s="23"/>
      <c r="D808" s="23"/>
      <c r="E808" s="23"/>
    </row>
    <row r="809" spans="1:5" x14ac:dyDescent="0.35">
      <c r="A809" s="23"/>
      <c r="B809" s="23"/>
      <c r="C809" s="23"/>
      <c r="D809" s="23"/>
      <c r="E809" s="23"/>
    </row>
    <row r="810" spans="1:5" x14ac:dyDescent="0.35">
      <c r="A810" s="23"/>
      <c r="B810" s="23"/>
      <c r="C810" s="23"/>
      <c r="D810" s="23"/>
      <c r="E810" s="23"/>
    </row>
    <row r="811" spans="1:5" x14ac:dyDescent="0.35">
      <c r="A811" s="23"/>
      <c r="B811" s="23"/>
      <c r="C811" s="23"/>
      <c r="D811" s="23"/>
      <c r="E811" s="23"/>
    </row>
    <row r="812" spans="1:5" x14ac:dyDescent="0.35">
      <c r="A812" s="23"/>
      <c r="B812" s="23"/>
      <c r="C812" s="23"/>
      <c r="D812" s="23"/>
      <c r="E812" s="23"/>
    </row>
    <row r="813" spans="1:5" x14ac:dyDescent="0.35">
      <c r="A813" s="23"/>
      <c r="B813" s="23"/>
      <c r="C813" s="23"/>
      <c r="D813" s="23"/>
      <c r="E813" s="23"/>
    </row>
    <row r="814" spans="1:5" x14ac:dyDescent="0.35">
      <c r="A814" s="23"/>
      <c r="B814" s="23"/>
      <c r="C814" s="23"/>
      <c r="D814" s="23"/>
      <c r="E814" s="23"/>
    </row>
    <row r="815" spans="1:5" x14ac:dyDescent="0.35">
      <c r="A815" s="23"/>
      <c r="B815" s="23"/>
      <c r="C815" s="23"/>
      <c r="D815" s="23"/>
      <c r="E815" s="23"/>
    </row>
    <row r="816" spans="1:5" x14ac:dyDescent="0.35">
      <c r="A816" s="23"/>
      <c r="B816" s="23"/>
      <c r="C816" s="23"/>
      <c r="D816" s="23"/>
      <c r="E816" s="23"/>
    </row>
    <row r="817" spans="1:5" x14ac:dyDescent="0.35">
      <c r="A817" s="23"/>
      <c r="B817" s="23"/>
      <c r="C817" s="23"/>
      <c r="D817" s="23"/>
      <c r="E817" s="23"/>
    </row>
    <row r="818" spans="1:5" x14ac:dyDescent="0.35">
      <c r="A818" s="23"/>
      <c r="B818" s="23"/>
      <c r="C818" s="23"/>
      <c r="D818" s="23"/>
      <c r="E818" s="23"/>
    </row>
    <row r="819" spans="1:5" x14ac:dyDescent="0.35">
      <c r="A819" s="23"/>
      <c r="B819" s="23"/>
      <c r="C819" s="23"/>
      <c r="D819" s="23"/>
      <c r="E819" s="23"/>
    </row>
    <row r="820" spans="1:5" x14ac:dyDescent="0.35">
      <c r="A820" s="23"/>
      <c r="B820" s="23"/>
      <c r="C820" s="23"/>
      <c r="D820" s="23"/>
      <c r="E820" s="23"/>
    </row>
    <row r="821" spans="1:5" x14ac:dyDescent="0.35">
      <c r="A821" s="23"/>
      <c r="B821" s="23"/>
      <c r="C821" s="23"/>
      <c r="D821" s="23"/>
      <c r="E821" s="23"/>
    </row>
    <row r="822" spans="1:5" x14ac:dyDescent="0.35">
      <c r="A822" s="23"/>
      <c r="B822" s="23"/>
      <c r="C822" s="23"/>
      <c r="D822" s="23"/>
      <c r="E822" s="23"/>
    </row>
    <row r="823" spans="1:5" x14ac:dyDescent="0.35">
      <c r="A823" s="23"/>
      <c r="B823" s="23"/>
      <c r="C823" s="23"/>
      <c r="D823" s="23"/>
      <c r="E823" s="23"/>
    </row>
    <row r="824" spans="1:5" x14ac:dyDescent="0.35">
      <c r="A824" s="23"/>
      <c r="B824" s="23"/>
      <c r="C824" s="23"/>
      <c r="D824" s="23"/>
      <c r="E824" s="23"/>
    </row>
    <row r="825" spans="1:5" x14ac:dyDescent="0.35">
      <c r="A825" s="23"/>
      <c r="B825" s="23"/>
      <c r="C825" s="23"/>
      <c r="D825" s="23"/>
      <c r="E825" s="23"/>
    </row>
    <row r="826" spans="1:5" x14ac:dyDescent="0.35">
      <c r="A826" s="23"/>
      <c r="B826" s="23"/>
      <c r="C826" s="23"/>
      <c r="D826" s="23"/>
      <c r="E826" s="23"/>
    </row>
    <row r="827" spans="1:5" x14ac:dyDescent="0.35">
      <c r="A827" s="23"/>
      <c r="B827" s="23"/>
      <c r="C827" s="23"/>
      <c r="D827" s="23"/>
      <c r="E827" s="23"/>
    </row>
    <row r="828" spans="1:5" x14ac:dyDescent="0.35">
      <c r="A828" s="23"/>
      <c r="B828" s="23"/>
      <c r="C828" s="23"/>
      <c r="D828" s="23"/>
      <c r="E828" s="23"/>
    </row>
    <row r="829" spans="1:5" x14ac:dyDescent="0.35">
      <c r="A829" s="23"/>
      <c r="B829" s="23"/>
      <c r="C829" s="23"/>
      <c r="D829" s="23"/>
      <c r="E829" s="23"/>
    </row>
    <row r="830" spans="1:5" x14ac:dyDescent="0.35">
      <c r="A830" s="23"/>
      <c r="B830" s="23"/>
      <c r="C830" s="23"/>
      <c r="D830" s="23"/>
      <c r="E830" s="23"/>
    </row>
    <row r="831" spans="1:5" x14ac:dyDescent="0.35">
      <c r="A831" s="23"/>
      <c r="B831" s="23"/>
      <c r="C831" s="23"/>
      <c r="D831" s="23"/>
      <c r="E831" s="23"/>
    </row>
    <row r="832" spans="1:5" x14ac:dyDescent="0.35">
      <c r="A832" s="23"/>
      <c r="B832" s="23"/>
      <c r="C832" s="23"/>
      <c r="D832" s="23"/>
      <c r="E832" s="23"/>
    </row>
    <row r="833" spans="1:5" x14ac:dyDescent="0.35">
      <c r="A833" s="23"/>
      <c r="B833" s="23"/>
      <c r="C833" s="23"/>
      <c r="D833" s="23"/>
      <c r="E833" s="23"/>
    </row>
    <row r="834" spans="1:5" x14ac:dyDescent="0.35">
      <c r="A834" s="23"/>
      <c r="B834" s="23"/>
      <c r="C834" s="23"/>
      <c r="D834" s="23"/>
      <c r="E834" s="23"/>
    </row>
    <row r="835" spans="1:5" x14ac:dyDescent="0.35">
      <c r="A835" s="23"/>
      <c r="B835" s="23"/>
      <c r="C835" s="23"/>
      <c r="D835" s="23"/>
      <c r="E835" s="23"/>
    </row>
    <row r="836" spans="1:5" x14ac:dyDescent="0.35">
      <c r="A836" s="23"/>
      <c r="B836" s="23"/>
      <c r="C836" s="23"/>
      <c r="D836" s="23"/>
      <c r="E836" s="23"/>
    </row>
    <row r="837" spans="1:5" x14ac:dyDescent="0.35">
      <c r="A837" s="23"/>
      <c r="B837" s="23"/>
      <c r="C837" s="23"/>
      <c r="D837" s="23"/>
      <c r="E837" s="23"/>
    </row>
    <row r="838" spans="1:5" x14ac:dyDescent="0.35">
      <c r="A838" s="23"/>
      <c r="B838" s="23"/>
      <c r="C838" s="23"/>
      <c r="D838" s="23"/>
      <c r="E838" s="23"/>
    </row>
    <row r="839" spans="1:5" x14ac:dyDescent="0.35">
      <c r="A839" s="23"/>
      <c r="B839" s="23"/>
      <c r="C839" s="23"/>
      <c r="D839" s="23"/>
      <c r="E839" s="23"/>
    </row>
    <row r="840" spans="1:5" x14ac:dyDescent="0.35">
      <c r="A840" s="23"/>
      <c r="B840" s="23"/>
      <c r="C840" s="23"/>
      <c r="D840" s="23"/>
      <c r="E840" s="23"/>
    </row>
    <row r="841" spans="1:5" x14ac:dyDescent="0.35">
      <c r="A841" s="23"/>
      <c r="B841" s="23"/>
      <c r="C841" s="23"/>
      <c r="D841" s="23"/>
      <c r="E841" s="23"/>
    </row>
    <row r="842" spans="1:5" x14ac:dyDescent="0.35">
      <c r="A842" s="23"/>
      <c r="B842" s="23"/>
      <c r="C842" s="23"/>
      <c r="D842" s="23"/>
      <c r="E842" s="23"/>
    </row>
    <row r="843" spans="1:5" x14ac:dyDescent="0.35">
      <c r="A843" s="23"/>
      <c r="B843" s="23"/>
      <c r="C843" s="23"/>
      <c r="D843" s="23"/>
      <c r="E843" s="23"/>
    </row>
    <row r="844" spans="1:5" x14ac:dyDescent="0.35">
      <c r="A844" s="23"/>
      <c r="B844" s="23"/>
      <c r="C844" s="23"/>
      <c r="D844" s="23"/>
      <c r="E844" s="23"/>
    </row>
    <row r="845" spans="1:5" x14ac:dyDescent="0.35">
      <c r="A845" s="23"/>
      <c r="B845" s="23"/>
      <c r="C845" s="23"/>
      <c r="D845" s="23"/>
      <c r="E845" s="23"/>
    </row>
    <row r="846" spans="1:5" x14ac:dyDescent="0.35">
      <c r="A846" s="23"/>
      <c r="B846" s="23"/>
      <c r="C846" s="23"/>
      <c r="D846" s="23"/>
      <c r="E846" s="23"/>
    </row>
    <row r="847" spans="1:5" x14ac:dyDescent="0.35">
      <c r="A847" s="23"/>
      <c r="B847" s="23"/>
      <c r="C847" s="23"/>
      <c r="D847" s="23"/>
      <c r="E847" s="23"/>
    </row>
    <row r="848" spans="1:5" x14ac:dyDescent="0.35">
      <c r="A848" s="23"/>
      <c r="B848" s="23"/>
      <c r="C848" s="23"/>
      <c r="D848" s="23"/>
      <c r="E848" s="23"/>
    </row>
    <row r="849" spans="1:5" x14ac:dyDescent="0.35">
      <c r="A849" s="23"/>
      <c r="B849" s="23"/>
      <c r="C849" s="23"/>
      <c r="D849" s="23"/>
      <c r="E849" s="23"/>
    </row>
    <row r="850" spans="1:5" x14ac:dyDescent="0.35">
      <c r="A850" s="23"/>
      <c r="B850" s="23"/>
      <c r="C850" s="23"/>
      <c r="D850" s="23"/>
      <c r="E850" s="23"/>
    </row>
    <row r="851" spans="1:5" x14ac:dyDescent="0.35">
      <c r="A851" s="23"/>
      <c r="B851" s="23"/>
      <c r="C851" s="23"/>
      <c r="D851" s="23"/>
      <c r="E851" s="23"/>
    </row>
    <row r="852" spans="1:5" x14ac:dyDescent="0.35">
      <c r="A852" s="23"/>
      <c r="B852" s="23"/>
      <c r="C852" s="23"/>
      <c r="D852" s="23"/>
      <c r="E852" s="23"/>
    </row>
    <row r="853" spans="1:5" x14ac:dyDescent="0.35">
      <c r="A853" s="23"/>
      <c r="B853" s="23"/>
      <c r="C853" s="23"/>
      <c r="D853" s="23"/>
      <c r="E853" s="23"/>
    </row>
    <row r="854" spans="1:5" x14ac:dyDescent="0.35">
      <c r="A854" s="23"/>
      <c r="B854" s="23"/>
      <c r="C854" s="23"/>
      <c r="D854" s="23"/>
      <c r="E854" s="23"/>
    </row>
    <row r="855" spans="1:5" x14ac:dyDescent="0.35">
      <c r="A855" s="23"/>
      <c r="B855" s="23"/>
      <c r="C855" s="23"/>
      <c r="D855" s="23"/>
      <c r="E855" s="23"/>
    </row>
    <row r="856" spans="1:5" x14ac:dyDescent="0.35">
      <c r="A856" s="23"/>
      <c r="B856" s="23"/>
      <c r="C856" s="23"/>
      <c r="D856" s="23"/>
      <c r="E856" s="23"/>
    </row>
    <row r="857" spans="1:5" x14ac:dyDescent="0.35">
      <c r="A857" s="23"/>
      <c r="B857" s="23"/>
      <c r="C857" s="23"/>
      <c r="D857" s="23"/>
      <c r="E857" s="23"/>
    </row>
    <row r="858" spans="1:5" x14ac:dyDescent="0.35">
      <c r="A858" s="23"/>
      <c r="B858" s="23"/>
      <c r="C858" s="23"/>
      <c r="D858" s="23"/>
      <c r="E858" s="23"/>
    </row>
    <row r="859" spans="1:5" x14ac:dyDescent="0.35">
      <c r="A859" s="23"/>
      <c r="B859" s="23"/>
      <c r="C859" s="23"/>
      <c r="D859" s="23"/>
      <c r="E859" s="23"/>
    </row>
    <row r="860" spans="1:5" x14ac:dyDescent="0.35">
      <c r="A860" s="23"/>
      <c r="B860" s="23"/>
      <c r="C860" s="23"/>
      <c r="D860" s="23"/>
      <c r="E860" s="23"/>
    </row>
    <row r="861" spans="1:5" x14ac:dyDescent="0.35">
      <c r="A861" s="23"/>
      <c r="B861" s="23"/>
      <c r="C861" s="23"/>
      <c r="D861" s="23"/>
      <c r="E861" s="23"/>
    </row>
    <row r="862" spans="1:5" x14ac:dyDescent="0.35">
      <c r="A862" s="23"/>
      <c r="B862" s="23"/>
      <c r="C862" s="23"/>
      <c r="D862" s="23"/>
      <c r="E862" s="23"/>
    </row>
    <row r="863" spans="1:5" x14ac:dyDescent="0.35">
      <c r="A863" s="23"/>
      <c r="B863" s="23"/>
      <c r="C863" s="23"/>
      <c r="D863" s="23"/>
      <c r="E863" s="23"/>
    </row>
    <row r="864" spans="1:5" x14ac:dyDescent="0.35">
      <c r="A864" s="23"/>
      <c r="B864" s="23"/>
      <c r="C864" s="23"/>
      <c r="D864" s="23"/>
      <c r="E864" s="23"/>
    </row>
    <row r="865" spans="1:5" x14ac:dyDescent="0.35">
      <c r="A865" s="23"/>
      <c r="B865" s="23"/>
      <c r="C865" s="23"/>
      <c r="D865" s="23"/>
      <c r="E865" s="23"/>
    </row>
    <row r="866" spans="1:5" x14ac:dyDescent="0.35">
      <c r="A866" s="23"/>
      <c r="B866" s="23"/>
      <c r="C866" s="23"/>
      <c r="D866" s="23"/>
      <c r="E866" s="23"/>
    </row>
    <row r="867" spans="1:5" x14ac:dyDescent="0.35">
      <c r="A867" s="23"/>
      <c r="B867" s="23"/>
      <c r="C867" s="23"/>
      <c r="D867" s="23"/>
      <c r="E867" s="23"/>
    </row>
    <row r="868" spans="1:5" x14ac:dyDescent="0.35">
      <c r="A868" s="23"/>
      <c r="B868" s="23"/>
      <c r="C868" s="23"/>
      <c r="D868" s="23"/>
      <c r="E868" s="23"/>
    </row>
    <row r="869" spans="1:5" x14ac:dyDescent="0.35">
      <c r="A869" s="23"/>
      <c r="B869" s="23"/>
      <c r="C869" s="23"/>
      <c r="D869" s="23"/>
      <c r="E869" s="23"/>
    </row>
    <row r="870" spans="1:5" x14ac:dyDescent="0.35">
      <c r="A870" s="23"/>
      <c r="B870" s="23"/>
      <c r="C870" s="23"/>
      <c r="D870" s="23"/>
      <c r="E870" s="23"/>
    </row>
    <row r="871" spans="1:5" x14ac:dyDescent="0.35">
      <c r="A871" s="23"/>
      <c r="B871" s="23"/>
      <c r="C871" s="23"/>
      <c r="D871" s="23"/>
      <c r="E871" s="23"/>
    </row>
    <row r="872" spans="1:5" x14ac:dyDescent="0.35">
      <c r="A872" s="23"/>
      <c r="B872" s="23"/>
      <c r="C872" s="23"/>
      <c r="D872" s="23"/>
      <c r="E872" s="23"/>
    </row>
    <row r="873" spans="1:5" x14ac:dyDescent="0.35">
      <c r="A873" s="23"/>
      <c r="B873" s="23"/>
      <c r="C873" s="23"/>
      <c r="D873" s="23"/>
      <c r="E873" s="23"/>
    </row>
    <row r="874" spans="1:5" x14ac:dyDescent="0.35">
      <c r="A874" s="23"/>
      <c r="B874" s="23"/>
      <c r="C874" s="23"/>
      <c r="D874" s="23"/>
      <c r="E874" s="23"/>
    </row>
    <row r="875" spans="1:5" x14ac:dyDescent="0.35">
      <c r="A875" s="23"/>
      <c r="B875" s="23"/>
      <c r="C875" s="23"/>
      <c r="D875" s="23"/>
      <c r="E875" s="23"/>
    </row>
    <row r="876" spans="1:5" x14ac:dyDescent="0.35">
      <c r="A876" s="23"/>
      <c r="B876" s="23"/>
      <c r="C876" s="23"/>
      <c r="D876" s="23"/>
      <c r="E876" s="23"/>
    </row>
    <row r="877" spans="1:5" x14ac:dyDescent="0.35">
      <c r="A877" s="23"/>
      <c r="B877" s="23"/>
      <c r="C877" s="23"/>
      <c r="D877" s="23"/>
      <c r="E877" s="23"/>
    </row>
    <row r="878" spans="1:5" x14ac:dyDescent="0.35">
      <c r="A878" s="23"/>
      <c r="B878" s="23"/>
      <c r="C878" s="23"/>
      <c r="D878" s="23"/>
      <c r="E878" s="23"/>
    </row>
    <row r="879" spans="1:5" x14ac:dyDescent="0.35">
      <c r="A879" s="23"/>
      <c r="B879" s="23"/>
      <c r="C879" s="23"/>
      <c r="D879" s="23"/>
      <c r="E879" s="23"/>
    </row>
    <row r="880" spans="1:5" x14ac:dyDescent="0.35">
      <c r="A880" s="23"/>
      <c r="B880" s="23"/>
      <c r="C880" s="23"/>
      <c r="D880" s="23"/>
      <c r="E880" s="23"/>
    </row>
    <row r="881" spans="1:5" x14ac:dyDescent="0.35">
      <c r="A881" s="23"/>
      <c r="B881" s="23"/>
      <c r="C881" s="23"/>
      <c r="D881" s="23"/>
      <c r="E881" s="23"/>
    </row>
    <row r="882" spans="1:5" x14ac:dyDescent="0.35">
      <c r="A882" s="23"/>
      <c r="B882" s="23"/>
      <c r="C882" s="23"/>
      <c r="D882" s="23"/>
      <c r="E882" s="23"/>
    </row>
    <row r="883" spans="1:5" x14ac:dyDescent="0.35">
      <c r="A883" s="23"/>
      <c r="B883" s="23"/>
      <c r="C883" s="23"/>
      <c r="D883" s="23"/>
      <c r="E883" s="23"/>
    </row>
    <row r="884" spans="1:5" x14ac:dyDescent="0.35">
      <c r="A884" s="23"/>
      <c r="B884" s="23"/>
      <c r="C884" s="23"/>
      <c r="D884" s="23"/>
      <c r="E884" s="23"/>
    </row>
    <row r="885" spans="1:5" x14ac:dyDescent="0.35">
      <c r="A885" s="23"/>
      <c r="B885" s="23"/>
      <c r="C885" s="23"/>
      <c r="D885" s="23"/>
      <c r="E885" s="23"/>
    </row>
    <row r="886" spans="1:5" x14ac:dyDescent="0.35">
      <c r="A886" s="23"/>
      <c r="B886" s="23"/>
      <c r="C886" s="23"/>
      <c r="D886" s="23"/>
      <c r="E886" s="23"/>
    </row>
    <row r="887" spans="1:5" x14ac:dyDescent="0.35">
      <c r="A887" s="23"/>
      <c r="B887" s="23"/>
      <c r="C887" s="23"/>
      <c r="D887" s="23"/>
      <c r="E887" s="23"/>
    </row>
    <row r="888" spans="1:5" x14ac:dyDescent="0.35">
      <c r="A888" s="23"/>
      <c r="B888" s="23"/>
      <c r="C888" s="23"/>
      <c r="D888" s="23"/>
      <c r="E888" s="23"/>
    </row>
    <row r="889" spans="1:5" x14ac:dyDescent="0.35">
      <c r="A889" s="23"/>
      <c r="B889" s="23"/>
      <c r="C889" s="23"/>
      <c r="D889" s="23"/>
      <c r="E889" s="23"/>
    </row>
    <row r="890" spans="1:5" x14ac:dyDescent="0.35">
      <c r="A890" s="23"/>
      <c r="B890" s="23"/>
      <c r="C890" s="23"/>
      <c r="D890" s="23"/>
      <c r="E890" s="23"/>
    </row>
    <row r="891" spans="1:5" x14ac:dyDescent="0.35">
      <c r="A891" s="23"/>
      <c r="B891" s="23"/>
      <c r="C891" s="23"/>
      <c r="D891" s="23"/>
      <c r="E891" s="23"/>
    </row>
    <row r="892" spans="1:5" x14ac:dyDescent="0.35">
      <c r="A892" s="23"/>
      <c r="B892" s="23"/>
      <c r="C892" s="23"/>
      <c r="D892" s="23"/>
      <c r="E892" s="23"/>
    </row>
    <row r="893" spans="1:5" x14ac:dyDescent="0.35">
      <c r="A893" s="23"/>
      <c r="B893" s="23"/>
      <c r="C893" s="23"/>
      <c r="D893" s="23"/>
      <c r="E893" s="23"/>
    </row>
    <row r="894" spans="1:5" x14ac:dyDescent="0.35">
      <c r="A894" s="23"/>
      <c r="B894" s="23"/>
      <c r="C894" s="23"/>
      <c r="D894" s="23"/>
      <c r="E894" s="23"/>
    </row>
    <row r="895" spans="1:5" x14ac:dyDescent="0.35">
      <c r="A895" s="23"/>
      <c r="B895" s="23"/>
      <c r="C895" s="23"/>
      <c r="D895" s="23"/>
      <c r="E895" s="23"/>
    </row>
    <row r="896" spans="1:5" x14ac:dyDescent="0.35">
      <c r="A896" s="23"/>
      <c r="B896" s="23"/>
      <c r="C896" s="23"/>
      <c r="D896" s="23"/>
      <c r="E896" s="23"/>
    </row>
    <row r="897" spans="1:5" x14ac:dyDescent="0.35">
      <c r="A897" s="23"/>
      <c r="B897" s="23"/>
      <c r="C897" s="23"/>
      <c r="D897" s="23"/>
      <c r="E897" s="23"/>
    </row>
    <row r="898" spans="1:5" x14ac:dyDescent="0.35">
      <c r="A898" s="23"/>
      <c r="B898" s="23"/>
      <c r="C898" s="23"/>
      <c r="D898" s="23"/>
      <c r="E898" s="23"/>
    </row>
    <row r="899" spans="1:5" x14ac:dyDescent="0.35">
      <c r="A899" s="23"/>
      <c r="B899" s="23"/>
      <c r="C899" s="23"/>
      <c r="D899" s="23"/>
      <c r="E899" s="23"/>
    </row>
    <row r="900" spans="1:5" x14ac:dyDescent="0.35">
      <c r="A900" s="23"/>
      <c r="B900" s="23"/>
      <c r="C900" s="23"/>
      <c r="D900" s="23"/>
      <c r="E900" s="23"/>
    </row>
    <row r="901" spans="1:5" x14ac:dyDescent="0.35">
      <c r="A901" s="23"/>
      <c r="B901" s="23"/>
      <c r="C901" s="23"/>
      <c r="D901" s="23"/>
      <c r="E901" s="23"/>
    </row>
    <row r="902" spans="1:5" x14ac:dyDescent="0.35">
      <c r="A902" s="23"/>
      <c r="B902" s="23"/>
      <c r="C902" s="23"/>
      <c r="D902" s="23"/>
      <c r="E902" s="23"/>
    </row>
    <row r="903" spans="1:5" x14ac:dyDescent="0.35">
      <c r="A903" s="23"/>
      <c r="B903" s="23"/>
      <c r="C903" s="23"/>
      <c r="D903" s="23"/>
      <c r="E903" s="23"/>
    </row>
    <row r="904" spans="1:5" x14ac:dyDescent="0.35">
      <c r="A904" s="23"/>
      <c r="B904" s="23"/>
      <c r="C904" s="23"/>
      <c r="D904" s="23"/>
      <c r="E904" s="23"/>
    </row>
    <row r="905" spans="1:5" x14ac:dyDescent="0.35">
      <c r="A905" s="23"/>
      <c r="B905" s="23"/>
      <c r="C905" s="23"/>
      <c r="D905" s="23"/>
      <c r="E905" s="23"/>
    </row>
    <row r="906" spans="1:5" x14ac:dyDescent="0.35">
      <c r="A906" s="23"/>
      <c r="B906" s="23"/>
      <c r="C906" s="23"/>
      <c r="D906" s="23"/>
      <c r="E906" s="23"/>
    </row>
    <row r="907" spans="1:5" x14ac:dyDescent="0.35">
      <c r="A907" s="23"/>
      <c r="B907" s="23"/>
      <c r="C907" s="23"/>
      <c r="D907" s="23"/>
      <c r="E907" s="23"/>
    </row>
    <row r="908" spans="1:5" x14ac:dyDescent="0.35">
      <c r="A908" s="23"/>
      <c r="B908" s="23"/>
      <c r="C908" s="23"/>
      <c r="D908" s="23"/>
      <c r="E908" s="23"/>
    </row>
    <row r="909" spans="1:5" x14ac:dyDescent="0.35">
      <c r="A909" s="23"/>
      <c r="B909" s="23"/>
      <c r="C909" s="23"/>
      <c r="D909" s="23"/>
      <c r="E909" s="23"/>
    </row>
    <row r="910" spans="1:5" x14ac:dyDescent="0.35">
      <c r="A910" s="23"/>
      <c r="B910" s="23"/>
      <c r="C910" s="23"/>
      <c r="D910" s="23"/>
      <c r="E910" s="23"/>
    </row>
    <row r="911" spans="1:5" x14ac:dyDescent="0.35">
      <c r="A911" s="23"/>
      <c r="B911" s="23"/>
      <c r="C911" s="23"/>
      <c r="D911" s="23"/>
      <c r="E911" s="23"/>
    </row>
    <row r="912" spans="1:5" x14ac:dyDescent="0.35">
      <c r="A912" s="23"/>
      <c r="B912" s="23"/>
      <c r="C912" s="23"/>
      <c r="D912" s="23"/>
      <c r="E912" s="23"/>
    </row>
    <row r="913" spans="1:5" x14ac:dyDescent="0.35">
      <c r="A913" s="23"/>
      <c r="B913" s="23"/>
      <c r="C913" s="23"/>
      <c r="D913" s="23"/>
      <c r="E913" s="23"/>
    </row>
    <row r="914" spans="1:5" x14ac:dyDescent="0.35">
      <c r="A914" s="23"/>
      <c r="B914" s="23"/>
      <c r="C914" s="23"/>
      <c r="D914" s="23"/>
      <c r="E914" s="23"/>
    </row>
    <row r="915" spans="1:5" x14ac:dyDescent="0.35">
      <c r="A915" s="23"/>
      <c r="B915" s="23"/>
      <c r="C915" s="23"/>
      <c r="D915" s="23"/>
      <c r="E915" s="23"/>
    </row>
    <row r="916" spans="1:5" x14ac:dyDescent="0.35">
      <c r="A916" s="23"/>
      <c r="B916" s="23"/>
      <c r="C916" s="23"/>
      <c r="D916" s="23"/>
      <c r="E916" s="23"/>
    </row>
    <row r="917" spans="1:5" x14ac:dyDescent="0.35">
      <c r="A917" s="23"/>
      <c r="B917" s="23"/>
      <c r="C917" s="23"/>
      <c r="D917" s="23"/>
      <c r="E917" s="23"/>
    </row>
    <row r="918" spans="1:5" x14ac:dyDescent="0.35">
      <c r="A918" s="23"/>
      <c r="B918" s="23"/>
      <c r="C918" s="23"/>
      <c r="D918" s="23"/>
      <c r="E918" s="23"/>
    </row>
    <row r="919" spans="1:5" x14ac:dyDescent="0.35">
      <c r="A919" s="23"/>
      <c r="B919" s="23"/>
      <c r="C919" s="23"/>
      <c r="D919" s="23"/>
      <c r="E919" s="23"/>
    </row>
    <row r="920" spans="1:5" x14ac:dyDescent="0.35">
      <c r="A920" s="23"/>
      <c r="B920" s="23"/>
      <c r="C920" s="23"/>
      <c r="D920" s="23"/>
      <c r="E920" s="23"/>
    </row>
    <row r="921" spans="1:5" x14ac:dyDescent="0.35">
      <c r="A921" s="23"/>
      <c r="B921" s="23"/>
      <c r="C921" s="23"/>
      <c r="D921" s="23"/>
      <c r="E921" s="23"/>
    </row>
    <row r="922" spans="1:5" x14ac:dyDescent="0.35">
      <c r="A922" s="23"/>
      <c r="B922" s="23"/>
      <c r="C922" s="23"/>
      <c r="D922" s="23"/>
      <c r="E922" s="23"/>
    </row>
    <row r="923" spans="1:5" x14ac:dyDescent="0.35">
      <c r="A923" s="23"/>
      <c r="B923" s="23"/>
      <c r="C923" s="23"/>
      <c r="D923" s="23"/>
      <c r="E923" s="23"/>
    </row>
    <row r="924" spans="1:5" x14ac:dyDescent="0.35">
      <c r="A924" s="23"/>
      <c r="B924" s="23"/>
      <c r="C924" s="23"/>
      <c r="D924" s="23"/>
      <c r="E924" s="23"/>
    </row>
    <row r="925" spans="1:5" x14ac:dyDescent="0.35">
      <c r="A925" s="23"/>
      <c r="B925" s="23"/>
      <c r="C925" s="23"/>
      <c r="D925" s="23"/>
      <c r="E925" s="23"/>
    </row>
    <row r="926" spans="1:5" x14ac:dyDescent="0.35">
      <c r="A926" s="23"/>
      <c r="B926" s="23"/>
      <c r="C926" s="23"/>
      <c r="D926" s="23"/>
      <c r="E926" s="23"/>
    </row>
    <row r="927" spans="1:5" x14ac:dyDescent="0.35">
      <c r="A927" s="23"/>
      <c r="B927" s="23"/>
      <c r="C927" s="23"/>
      <c r="D927" s="23"/>
      <c r="E927" s="23"/>
    </row>
    <row r="928" spans="1:5" x14ac:dyDescent="0.35">
      <c r="A928" s="23"/>
      <c r="B928" s="23"/>
      <c r="C928" s="23"/>
      <c r="D928" s="23"/>
      <c r="E928" s="23"/>
    </row>
    <row r="929" spans="1:5" x14ac:dyDescent="0.35">
      <c r="A929" s="23"/>
      <c r="B929" s="23"/>
      <c r="C929" s="23"/>
      <c r="D929" s="23"/>
      <c r="E929" s="23"/>
    </row>
    <row r="930" spans="1:5" x14ac:dyDescent="0.35">
      <c r="A930" s="23"/>
      <c r="B930" s="23"/>
      <c r="C930" s="23"/>
      <c r="D930" s="23"/>
      <c r="E930" s="23"/>
    </row>
    <row r="931" spans="1:5" x14ac:dyDescent="0.35">
      <c r="A931" s="23"/>
      <c r="B931" s="23"/>
      <c r="C931" s="23"/>
      <c r="D931" s="23"/>
      <c r="E931" s="23"/>
    </row>
    <row r="932" spans="1:5" x14ac:dyDescent="0.35">
      <c r="A932" s="23"/>
      <c r="B932" s="23"/>
      <c r="C932" s="23"/>
      <c r="D932" s="23"/>
      <c r="E932" s="23"/>
    </row>
    <row r="933" spans="1:5" x14ac:dyDescent="0.35">
      <c r="A933" s="23"/>
      <c r="B933" s="23"/>
      <c r="C933" s="23"/>
      <c r="D933" s="23"/>
      <c r="E933" s="23"/>
    </row>
    <row r="934" spans="1:5" x14ac:dyDescent="0.35">
      <c r="A934" s="23"/>
      <c r="B934" s="23"/>
      <c r="C934" s="23"/>
      <c r="D934" s="23"/>
      <c r="E934" s="23"/>
    </row>
    <row r="935" spans="1:5" x14ac:dyDescent="0.35">
      <c r="A935" s="23"/>
      <c r="B935" s="23"/>
      <c r="C935" s="23"/>
      <c r="D935" s="23"/>
      <c r="E935" s="23"/>
    </row>
    <row r="936" spans="1:5" x14ac:dyDescent="0.35">
      <c r="A936" s="23"/>
      <c r="B936" s="23"/>
      <c r="C936" s="23"/>
      <c r="D936" s="23"/>
      <c r="E936" s="23"/>
    </row>
    <row r="937" spans="1:5" x14ac:dyDescent="0.35">
      <c r="A937" s="23"/>
      <c r="B937" s="23"/>
      <c r="C937" s="23"/>
      <c r="D937" s="23"/>
      <c r="E937" s="23"/>
    </row>
    <row r="938" spans="1:5" x14ac:dyDescent="0.35">
      <c r="A938" s="23"/>
      <c r="B938" s="23"/>
      <c r="C938" s="23"/>
      <c r="D938" s="23"/>
      <c r="E938" s="23"/>
    </row>
    <row r="939" spans="1:5" x14ac:dyDescent="0.35">
      <c r="A939" s="23"/>
      <c r="B939" s="23"/>
      <c r="C939" s="23"/>
      <c r="D939" s="23"/>
      <c r="E939" s="23"/>
    </row>
    <row r="940" spans="1:5" x14ac:dyDescent="0.35">
      <c r="A940" s="23"/>
      <c r="B940" s="23"/>
      <c r="C940" s="23"/>
      <c r="D940" s="23"/>
      <c r="E940" s="23"/>
    </row>
    <row r="941" spans="1:5" x14ac:dyDescent="0.35">
      <c r="A941" s="23"/>
      <c r="B941" s="23"/>
      <c r="C941" s="23"/>
      <c r="D941" s="23"/>
      <c r="E941" s="23"/>
    </row>
    <row r="942" spans="1:5" x14ac:dyDescent="0.35">
      <c r="A942" s="23"/>
      <c r="B942" s="23"/>
      <c r="C942" s="23"/>
      <c r="D942" s="23"/>
      <c r="E942" s="23"/>
    </row>
    <row r="943" spans="1:5" x14ac:dyDescent="0.35">
      <c r="A943" s="23"/>
      <c r="B943" s="23"/>
      <c r="C943" s="23"/>
      <c r="D943" s="23"/>
      <c r="E943" s="23"/>
    </row>
    <row r="944" spans="1:5" x14ac:dyDescent="0.35">
      <c r="A944" s="23"/>
      <c r="B944" s="23"/>
      <c r="C944" s="23"/>
      <c r="D944" s="23"/>
      <c r="E944" s="23"/>
    </row>
    <row r="945" spans="1:5" x14ac:dyDescent="0.35">
      <c r="A945" s="23"/>
      <c r="B945" s="23"/>
      <c r="C945" s="23"/>
      <c r="D945" s="23"/>
      <c r="E945" s="23"/>
    </row>
    <row r="946" spans="1:5" x14ac:dyDescent="0.35">
      <c r="A946" s="23"/>
      <c r="B946" s="23"/>
      <c r="C946" s="23"/>
      <c r="D946" s="23"/>
      <c r="E946" s="23"/>
    </row>
    <row r="947" spans="1:5" x14ac:dyDescent="0.35">
      <c r="A947" s="23"/>
      <c r="B947" s="23"/>
      <c r="C947" s="23"/>
      <c r="D947" s="23"/>
      <c r="E947" s="23"/>
    </row>
    <row r="948" spans="1:5" x14ac:dyDescent="0.35">
      <c r="A948" s="23"/>
      <c r="B948" s="23"/>
      <c r="C948" s="23"/>
      <c r="D948" s="23"/>
      <c r="E948" s="23"/>
    </row>
    <row r="949" spans="1:5" x14ac:dyDescent="0.35">
      <c r="A949" s="23"/>
      <c r="B949" s="23"/>
      <c r="C949" s="23"/>
      <c r="D949" s="23"/>
      <c r="E949" s="23"/>
    </row>
    <row r="950" spans="1:5" x14ac:dyDescent="0.35">
      <c r="A950" s="23"/>
      <c r="B950" s="23"/>
      <c r="C950" s="23"/>
      <c r="D950" s="23"/>
      <c r="E950" s="23"/>
    </row>
    <row r="951" spans="1:5" x14ac:dyDescent="0.35">
      <c r="A951" s="23"/>
      <c r="B951" s="23"/>
      <c r="C951" s="23"/>
      <c r="D951" s="23"/>
      <c r="E951" s="23"/>
    </row>
    <row r="952" spans="1:5" x14ac:dyDescent="0.35">
      <c r="A952" s="23"/>
      <c r="B952" s="23"/>
      <c r="C952" s="23"/>
      <c r="D952" s="23"/>
      <c r="E952" s="23"/>
    </row>
    <row r="953" spans="1:5" x14ac:dyDescent="0.35">
      <c r="A953" s="23"/>
      <c r="B953" s="23"/>
      <c r="C953" s="23"/>
      <c r="D953" s="23"/>
      <c r="E953" s="23"/>
    </row>
    <row r="954" spans="1:5" x14ac:dyDescent="0.35">
      <c r="A954" s="23"/>
      <c r="B954" s="23"/>
      <c r="C954" s="23"/>
      <c r="D954" s="23"/>
      <c r="E954" s="23"/>
    </row>
    <row r="955" spans="1:5" x14ac:dyDescent="0.35">
      <c r="A955" s="23"/>
      <c r="B955" s="23"/>
      <c r="C955" s="23"/>
      <c r="D955" s="23"/>
      <c r="E955" s="23"/>
    </row>
    <row r="956" spans="1:5" x14ac:dyDescent="0.35">
      <c r="A956" s="23"/>
      <c r="B956" s="23"/>
      <c r="C956" s="23"/>
      <c r="D956" s="23"/>
      <c r="E956" s="23"/>
    </row>
    <row r="957" spans="1:5" x14ac:dyDescent="0.35">
      <c r="A957" s="23"/>
      <c r="B957" s="23"/>
      <c r="C957" s="23"/>
      <c r="D957" s="23"/>
      <c r="E957" s="23"/>
    </row>
    <row r="958" spans="1:5" x14ac:dyDescent="0.35">
      <c r="A958" s="23"/>
      <c r="B958" s="23"/>
      <c r="C958" s="23"/>
      <c r="D958" s="23"/>
      <c r="E958" s="23"/>
    </row>
    <row r="959" spans="1:5" x14ac:dyDescent="0.35">
      <c r="A959" s="23"/>
      <c r="B959" s="23"/>
      <c r="C959" s="23"/>
      <c r="D959" s="23"/>
      <c r="E959" s="23"/>
    </row>
    <row r="960" spans="1:5" x14ac:dyDescent="0.35">
      <c r="A960" s="23"/>
      <c r="B960" s="23"/>
      <c r="C960" s="23"/>
      <c r="D960" s="23"/>
      <c r="E960" s="23"/>
    </row>
    <row r="961" spans="1:5" x14ac:dyDescent="0.35">
      <c r="A961" s="23"/>
      <c r="B961" s="23"/>
      <c r="C961" s="23"/>
      <c r="D961" s="23"/>
      <c r="E961" s="23"/>
    </row>
    <row r="962" spans="1:5" x14ac:dyDescent="0.35">
      <c r="A962" s="23"/>
      <c r="B962" s="23"/>
      <c r="C962" s="23"/>
      <c r="D962" s="23"/>
      <c r="E962" s="23"/>
    </row>
    <row r="963" spans="1:5" x14ac:dyDescent="0.35">
      <c r="A963" s="23"/>
      <c r="B963" s="23"/>
      <c r="C963" s="23"/>
      <c r="D963" s="23"/>
      <c r="E963" s="23"/>
    </row>
    <row r="964" spans="1:5" x14ac:dyDescent="0.35">
      <c r="A964" s="23"/>
      <c r="B964" s="23"/>
      <c r="C964" s="23"/>
      <c r="D964" s="23"/>
      <c r="E964" s="23"/>
    </row>
    <row r="965" spans="1:5" x14ac:dyDescent="0.35">
      <c r="A965" s="23"/>
      <c r="B965" s="23"/>
      <c r="C965" s="23"/>
      <c r="D965" s="23"/>
      <c r="E965" s="23"/>
    </row>
    <row r="966" spans="1:5" x14ac:dyDescent="0.35">
      <c r="A966" s="23"/>
      <c r="B966" s="23"/>
      <c r="C966" s="23"/>
      <c r="D966" s="23"/>
      <c r="E966" s="23"/>
    </row>
    <row r="967" spans="1:5" x14ac:dyDescent="0.35">
      <c r="A967" s="23"/>
      <c r="B967" s="23"/>
      <c r="C967" s="23"/>
      <c r="D967" s="23"/>
      <c r="E967" s="23"/>
    </row>
    <row r="968" spans="1:5" x14ac:dyDescent="0.35">
      <c r="A968" s="23"/>
      <c r="B968" s="23"/>
      <c r="C968" s="23"/>
      <c r="D968" s="23"/>
      <c r="E968" s="23"/>
    </row>
    <row r="969" spans="1:5" x14ac:dyDescent="0.35">
      <c r="A969" s="23"/>
      <c r="B969" s="23"/>
      <c r="C969" s="23"/>
      <c r="D969" s="23"/>
      <c r="E969" s="23"/>
    </row>
    <row r="970" spans="1:5" x14ac:dyDescent="0.35">
      <c r="A970" s="23"/>
      <c r="B970" s="23"/>
      <c r="C970" s="23"/>
      <c r="D970" s="23"/>
      <c r="E970" s="23"/>
    </row>
    <row r="971" spans="1:5" x14ac:dyDescent="0.35">
      <c r="A971" s="23"/>
      <c r="B971" s="23"/>
      <c r="C971" s="23"/>
      <c r="D971" s="23"/>
      <c r="E971" s="23"/>
    </row>
    <row r="972" spans="1:5" x14ac:dyDescent="0.35">
      <c r="A972" s="23"/>
      <c r="B972" s="23"/>
      <c r="C972" s="23"/>
      <c r="D972" s="23"/>
      <c r="E972" s="23"/>
    </row>
    <row r="973" spans="1:5" x14ac:dyDescent="0.35">
      <c r="A973" s="23"/>
      <c r="B973" s="23"/>
      <c r="C973" s="23"/>
      <c r="D973" s="23"/>
      <c r="E973" s="23"/>
    </row>
    <row r="974" spans="1:5" x14ac:dyDescent="0.35">
      <c r="A974" s="23"/>
      <c r="B974" s="23"/>
      <c r="C974" s="23"/>
      <c r="D974" s="23"/>
      <c r="E974" s="23"/>
    </row>
    <row r="975" spans="1:5" x14ac:dyDescent="0.35">
      <c r="A975" s="23"/>
      <c r="B975" s="23"/>
      <c r="C975" s="23"/>
      <c r="D975" s="23"/>
      <c r="E975" s="23"/>
    </row>
    <row r="976" spans="1:5" x14ac:dyDescent="0.35">
      <c r="A976" s="23"/>
      <c r="B976" s="23"/>
      <c r="C976" s="23"/>
      <c r="D976" s="23"/>
      <c r="E976" s="23"/>
    </row>
    <row r="977" spans="1:5" x14ac:dyDescent="0.35">
      <c r="A977" s="23"/>
      <c r="B977" s="23"/>
      <c r="C977" s="23"/>
      <c r="D977" s="23"/>
      <c r="E977" s="23"/>
    </row>
    <row r="978" spans="1:5" x14ac:dyDescent="0.35">
      <c r="A978" s="23"/>
      <c r="B978" s="23"/>
      <c r="C978" s="23"/>
      <c r="D978" s="23"/>
      <c r="E978" s="23"/>
    </row>
    <row r="979" spans="1:5" x14ac:dyDescent="0.35">
      <c r="A979" s="23"/>
      <c r="B979" s="23"/>
      <c r="C979" s="23"/>
      <c r="D979" s="23"/>
      <c r="E979" s="23"/>
    </row>
    <row r="980" spans="1:5" x14ac:dyDescent="0.35">
      <c r="A980" s="23"/>
      <c r="B980" s="23"/>
      <c r="C980" s="23"/>
      <c r="D980" s="23"/>
      <c r="E980" s="23"/>
    </row>
    <row r="981" spans="1:5" x14ac:dyDescent="0.35">
      <c r="A981" s="23"/>
      <c r="B981" s="23"/>
      <c r="C981" s="23"/>
      <c r="D981" s="23"/>
      <c r="E981" s="23"/>
    </row>
    <row r="982" spans="1:5" x14ac:dyDescent="0.35">
      <c r="A982" s="23"/>
      <c r="B982" s="23"/>
      <c r="C982" s="23"/>
      <c r="D982" s="23"/>
      <c r="E982" s="23"/>
    </row>
    <row r="983" spans="1:5" x14ac:dyDescent="0.35">
      <c r="A983" s="23"/>
      <c r="B983" s="23"/>
      <c r="C983" s="23"/>
      <c r="D983" s="23"/>
      <c r="E983" s="23"/>
    </row>
    <row r="984" spans="1:5" x14ac:dyDescent="0.35">
      <c r="A984" s="23"/>
      <c r="B984" s="23"/>
      <c r="C984" s="23"/>
      <c r="D984" s="23"/>
      <c r="E984" s="23"/>
    </row>
    <row r="985" spans="1:5" x14ac:dyDescent="0.35">
      <c r="A985" s="23"/>
      <c r="B985" s="23"/>
      <c r="C985" s="23"/>
      <c r="D985" s="23"/>
      <c r="E985" s="23"/>
    </row>
    <row r="986" spans="1:5" x14ac:dyDescent="0.35">
      <c r="A986" s="23"/>
      <c r="B986" s="23"/>
      <c r="C986" s="23"/>
      <c r="D986" s="23"/>
      <c r="E986" s="23"/>
    </row>
    <row r="987" spans="1:5" x14ac:dyDescent="0.35">
      <c r="A987" s="23"/>
      <c r="B987" s="23"/>
      <c r="C987" s="23"/>
      <c r="D987" s="23"/>
      <c r="E987" s="23"/>
    </row>
    <row r="988" spans="1:5" x14ac:dyDescent="0.35">
      <c r="A988" s="23"/>
      <c r="B988" s="23"/>
      <c r="C988" s="23"/>
      <c r="D988" s="23"/>
      <c r="E988" s="23"/>
    </row>
    <row r="989" spans="1:5" x14ac:dyDescent="0.35">
      <c r="A989" s="23"/>
      <c r="B989" s="23"/>
      <c r="C989" s="23"/>
      <c r="D989" s="23"/>
      <c r="E989" s="23"/>
    </row>
    <row r="990" spans="1:5" x14ac:dyDescent="0.35">
      <c r="A990" s="23"/>
      <c r="B990" s="23"/>
      <c r="C990" s="23"/>
      <c r="D990" s="23"/>
      <c r="E990" s="23"/>
    </row>
    <row r="991" spans="1:5" x14ac:dyDescent="0.35">
      <c r="A991" s="23"/>
      <c r="B991" s="23"/>
      <c r="C991" s="23"/>
      <c r="D991" s="23"/>
      <c r="E991" s="23"/>
    </row>
    <row r="992" spans="1:5" x14ac:dyDescent="0.35">
      <c r="A992" s="23"/>
      <c r="B992" s="23"/>
      <c r="C992" s="23"/>
      <c r="D992" s="23"/>
      <c r="E992" s="23"/>
    </row>
    <row r="993" spans="1:5" x14ac:dyDescent="0.35">
      <c r="A993" s="23"/>
      <c r="B993" s="23"/>
      <c r="C993" s="23"/>
      <c r="D993" s="23"/>
      <c r="E993" s="23"/>
    </row>
    <row r="994" spans="1:5" x14ac:dyDescent="0.35">
      <c r="A994" s="23"/>
      <c r="B994" s="23"/>
      <c r="C994" s="23"/>
      <c r="D994" s="23"/>
      <c r="E994" s="23"/>
    </row>
    <row r="995" spans="1:5" x14ac:dyDescent="0.35">
      <c r="A995" s="23"/>
      <c r="B995" s="23"/>
      <c r="C995" s="23"/>
      <c r="D995" s="23"/>
      <c r="E995" s="23"/>
    </row>
    <row r="996" spans="1:5" x14ac:dyDescent="0.35">
      <c r="A996" s="23"/>
      <c r="B996" s="23"/>
      <c r="C996" s="23"/>
      <c r="D996" s="23"/>
      <c r="E996" s="23"/>
    </row>
    <row r="997" spans="1:5" x14ac:dyDescent="0.35">
      <c r="A997" s="23"/>
      <c r="B997" s="23"/>
      <c r="C997" s="23"/>
      <c r="D997" s="23"/>
      <c r="E997" s="23"/>
    </row>
    <row r="998" spans="1:5" x14ac:dyDescent="0.35">
      <c r="A998" s="23"/>
      <c r="B998" s="23"/>
      <c r="C998" s="23"/>
      <c r="D998" s="23"/>
      <c r="E998" s="23"/>
    </row>
    <row r="999" spans="1:5" x14ac:dyDescent="0.35">
      <c r="D999" s="23"/>
    </row>
    <row r="1000" spans="1:5" x14ac:dyDescent="0.35">
      <c r="D1000" s="23"/>
    </row>
  </sheetData>
  <mergeCells count="21">
    <mergeCell ref="AH17:AI17"/>
    <mergeCell ref="I17:J17"/>
    <mergeCell ref="N17:O17"/>
    <mergeCell ref="S17:T17"/>
    <mergeCell ref="X17:Y17"/>
    <mergeCell ref="AC17:AD17"/>
    <mergeCell ref="N26:O26"/>
    <mergeCell ref="S26:T26"/>
    <mergeCell ref="X26:Y26"/>
    <mergeCell ref="AC26:AD26"/>
    <mergeCell ref="AH26:AI26"/>
    <mergeCell ref="AM17:AN17"/>
    <mergeCell ref="AR17:AS17"/>
    <mergeCell ref="AW17:AX17"/>
    <mergeCell ref="BB17:BC17"/>
    <mergeCell ref="BG17:BH17"/>
    <mergeCell ref="AM26:AN26"/>
    <mergeCell ref="AR26:AS26"/>
    <mergeCell ref="AW26:AX26"/>
    <mergeCell ref="BB26:BC26"/>
    <mergeCell ref="BG26:BH26"/>
  </mergeCells>
  <conditionalFormatting sqref="A1:A998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:C99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A7" sqref="A7"/>
    </sheetView>
  </sheetViews>
  <sheetFormatPr defaultColWidth="11.25" defaultRowHeight="15" customHeight="1" x14ac:dyDescent="0.35"/>
  <cols>
    <col min="1" max="1" width="13.83203125" customWidth="1"/>
    <col min="2" max="2" width="13.33203125" customWidth="1"/>
    <col min="3" max="3" width="8.33203125" customWidth="1"/>
    <col min="4" max="6" width="8.5" customWidth="1"/>
    <col min="7" max="7" width="11" customWidth="1"/>
    <col min="8" max="8" width="12.08203125" customWidth="1"/>
    <col min="9" max="26" width="8.5" customWidth="1"/>
  </cols>
  <sheetData>
    <row r="1" spans="1:26" ht="15.75" customHeight="1" x14ac:dyDescent="0.35">
      <c r="A1" s="62" t="s">
        <v>175</v>
      </c>
      <c r="B1" s="61" t="s">
        <v>82</v>
      </c>
      <c r="C1" s="47"/>
      <c r="D1" s="47"/>
      <c r="E1" s="47"/>
      <c r="F1" s="47"/>
      <c r="G1" s="47"/>
      <c r="H1" s="47"/>
    </row>
    <row r="2" spans="1:26" ht="15.75" customHeight="1" x14ac:dyDescent="0.35">
      <c r="B2" s="47"/>
      <c r="C2" s="47"/>
      <c r="D2" s="47"/>
      <c r="E2" s="47"/>
      <c r="F2" s="47"/>
      <c r="G2" s="47"/>
      <c r="H2" s="47"/>
    </row>
    <row r="3" spans="1:26" ht="32.25" customHeight="1" x14ac:dyDescent="0.35">
      <c r="A3" s="48" t="s">
        <v>171</v>
      </c>
      <c r="B3" s="49"/>
      <c r="C3" s="48" t="s">
        <v>181</v>
      </c>
      <c r="D3" s="49"/>
      <c r="E3" s="49"/>
      <c r="F3" s="49"/>
      <c r="G3" s="49"/>
      <c r="H3" s="50"/>
    </row>
    <row r="4" spans="1:26" ht="15.75" customHeight="1" x14ac:dyDescent="0.35">
      <c r="A4" s="48" t="s">
        <v>182</v>
      </c>
      <c r="B4" s="48" t="s">
        <v>177</v>
      </c>
      <c r="C4" s="51" t="s">
        <v>188</v>
      </c>
      <c r="D4" s="52" t="s">
        <v>196</v>
      </c>
      <c r="E4" s="52" t="s">
        <v>200</v>
      </c>
      <c r="F4" s="52" t="s">
        <v>206</v>
      </c>
      <c r="G4" s="52" t="s">
        <v>218</v>
      </c>
      <c r="H4" s="53" t="s">
        <v>170</v>
      </c>
    </row>
    <row r="5" spans="1:26" ht="15.75" customHeight="1" x14ac:dyDescent="0.35">
      <c r="A5" s="51" t="s">
        <v>228</v>
      </c>
      <c r="B5" s="51" t="s">
        <v>82</v>
      </c>
      <c r="C5" s="51"/>
      <c r="D5" s="52"/>
      <c r="E5" s="52"/>
      <c r="F5" s="52"/>
      <c r="G5" s="52">
        <v>1</v>
      </c>
      <c r="H5" s="53">
        <v>1</v>
      </c>
    </row>
    <row r="6" spans="1:26" ht="15.75" customHeight="1" x14ac:dyDescent="0.35">
      <c r="A6" s="51" t="s">
        <v>231</v>
      </c>
      <c r="B6" s="49"/>
      <c r="C6" s="51"/>
      <c r="D6" s="52"/>
      <c r="E6" s="52"/>
      <c r="F6" s="52"/>
      <c r="G6" s="52">
        <v>1</v>
      </c>
      <c r="H6" s="53">
        <v>1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.75" customHeight="1" x14ac:dyDescent="0.35">
      <c r="A7" s="51" t="s">
        <v>202</v>
      </c>
      <c r="B7" s="51" t="s">
        <v>82</v>
      </c>
      <c r="C7" s="51"/>
      <c r="D7" s="52"/>
      <c r="E7" s="52">
        <v>2</v>
      </c>
      <c r="F7" s="52">
        <v>1</v>
      </c>
      <c r="G7" s="52">
        <v>3</v>
      </c>
      <c r="H7" s="53">
        <v>6</v>
      </c>
    </row>
    <row r="8" spans="1:26" ht="15.75" customHeight="1" x14ac:dyDescent="0.35">
      <c r="A8" s="51" t="s">
        <v>232</v>
      </c>
      <c r="B8" s="49"/>
      <c r="C8" s="51"/>
      <c r="D8" s="52"/>
      <c r="E8" s="52">
        <v>2</v>
      </c>
      <c r="F8" s="52">
        <v>1</v>
      </c>
      <c r="G8" s="52">
        <v>3</v>
      </c>
      <c r="H8" s="53">
        <v>6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customHeight="1" x14ac:dyDescent="0.35">
      <c r="A9" s="51" t="s">
        <v>201</v>
      </c>
      <c r="B9" s="51" t="s">
        <v>80</v>
      </c>
      <c r="C9" s="51">
        <v>1</v>
      </c>
      <c r="D9" s="52"/>
      <c r="E9" s="52"/>
      <c r="F9" s="52">
        <v>3</v>
      </c>
      <c r="G9" s="52">
        <v>1</v>
      </c>
      <c r="H9" s="53">
        <v>5</v>
      </c>
    </row>
    <row r="10" spans="1:26" ht="15.75" customHeight="1" x14ac:dyDescent="0.35">
      <c r="A10" s="54"/>
      <c r="B10" s="55" t="s">
        <v>82</v>
      </c>
      <c r="C10" s="55"/>
      <c r="D10" s="56"/>
      <c r="E10" s="56">
        <v>1</v>
      </c>
      <c r="F10" s="56">
        <v>2</v>
      </c>
      <c r="G10" s="56">
        <v>6</v>
      </c>
      <c r="H10" s="57">
        <v>9</v>
      </c>
    </row>
    <row r="11" spans="1:26" ht="15.75" customHeight="1" x14ac:dyDescent="0.35">
      <c r="A11" s="51" t="s">
        <v>233</v>
      </c>
      <c r="B11" s="49"/>
      <c r="C11" s="51">
        <v>1</v>
      </c>
      <c r="D11" s="52"/>
      <c r="E11" s="52">
        <v>1</v>
      </c>
      <c r="F11" s="52">
        <v>5</v>
      </c>
      <c r="G11" s="52">
        <v>7</v>
      </c>
      <c r="H11" s="53">
        <v>14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customHeight="1" x14ac:dyDescent="0.35">
      <c r="A12" s="51" t="s">
        <v>198</v>
      </c>
      <c r="B12" s="51" t="s">
        <v>80</v>
      </c>
      <c r="C12" s="51"/>
      <c r="D12" s="52">
        <v>1</v>
      </c>
      <c r="E12" s="52">
        <v>1</v>
      </c>
      <c r="F12" s="52">
        <v>1</v>
      </c>
      <c r="G12" s="52"/>
      <c r="H12" s="53">
        <v>3</v>
      </c>
    </row>
    <row r="13" spans="1:26" ht="15.75" customHeight="1" x14ac:dyDescent="0.35">
      <c r="A13" s="54"/>
      <c r="B13" s="55" t="s">
        <v>82</v>
      </c>
      <c r="C13" s="55">
        <v>1</v>
      </c>
      <c r="D13" s="56"/>
      <c r="E13" s="56">
        <v>3</v>
      </c>
      <c r="F13" s="56">
        <v>4</v>
      </c>
      <c r="G13" s="56">
        <v>2</v>
      </c>
      <c r="H13" s="57">
        <v>10</v>
      </c>
    </row>
    <row r="14" spans="1:26" ht="15.75" customHeight="1" x14ac:dyDescent="0.35">
      <c r="A14" s="51" t="s">
        <v>234</v>
      </c>
      <c r="B14" s="49"/>
      <c r="C14" s="51">
        <v>1</v>
      </c>
      <c r="D14" s="52">
        <v>1</v>
      </c>
      <c r="E14" s="52">
        <v>4</v>
      </c>
      <c r="F14" s="52">
        <v>5</v>
      </c>
      <c r="G14" s="52">
        <v>2</v>
      </c>
      <c r="H14" s="53">
        <v>13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.75" customHeight="1" x14ac:dyDescent="0.35">
      <c r="A15" s="51" t="s">
        <v>197</v>
      </c>
      <c r="B15" s="51" t="s">
        <v>80</v>
      </c>
      <c r="C15" s="51">
        <v>1</v>
      </c>
      <c r="D15" s="52">
        <v>1</v>
      </c>
      <c r="E15" s="52">
        <v>2</v>
      </c>
      <c r="F15" s="52">
        <v>3</v>
      </c>
      <c r="G15" s="52"/>
      <c r="H15" s="53">
        <v>7</v>
      </c>
    </row>
    <row r="16" spans="1:26" ht="15.75" customHeight="1" x14ac:dyDescent="0.35">
      <c r="A16" s="54"/>
      <c r="B16" s="55" t="s">
        <v>82</v>
      </c>
      <c r="C16" s="55">
        <v>1</v>
      </c>
      <c r="D16" s="56"/>
      <c r="E16" s="56"/>
      <c r="F16" s="56">
        <v>4</v>
      </c>
      <c r="G16" s="56">
        <v>2</v>
      </c>
      <c r="H16" s="57">
        <v>7</v>
      </c>
    </row>
    <row r="17" spans="1:8" ht="15.75" customHeight="1" x14ac:dyDescent="0.35">
      <c r="A17" s="51" t="s">
        <v>235</v>
      </c>
      <c r="B17" s="49"/>
      <c r="C17" s="51">
        <v>2</v>
      </c>
      <c r="D17" s="52">
        <v>1</v>
      </c>
      <c r="E17" s="52">
        <v>2</v>
      </c>
      <c r="F17" s="52">
        <v>7</v>
      </c>
      <c r="G17" s="52">
        <v>2</v>
      </c>
      <c r="H17" s="53">
        <v>14</v>
      </c>
    </row>
    <row r="18" spans="1:8" ht="15.75" customHeight="1" x14ac:dyDescent="0.35">
      <c r="A18" s="51" t="s">
        <v>189</v>
      </c>
      <c r="B18" s="51" t="s">
        <v>80</v>
      </c>
      <c r="C18" s="51">
        <v>2</v>
      </c>
      <c r="D18" s="52"/>
      <c r="E18" s="52">
        <v>1</v>
      </c>
      <c r="F18" s="52"/>
      <c r="G18" s="52"/>
      <c r="H18" s="53">
        <v>3</v>
      </c>
    </row>
    <row r="19" spans="1:8" ht="15.75" customHeight="1" x14ac:dyDescent="0.35">
      <c r="A19" s="51" t="s">
        <v>236</v>
      </c>
      <c r="B19" s="49"/>
      <c r="C19" s="51">
        <v>2</v>
      </c>
      <c r="D19" s="52"/>
      <c r="E19" s="52">
        <v>1</v>
      </c>
      <c r="F19" s="52"/>
      <c r="G19" s="52"/>
      <c r="H19" s="53">
        <v>3</v>
      </c>
    </row>
    <row r="20" spans="1:8" ht="15.75" customHeight="1" x14ac:dyDescent="0.35">
      <c r="A20" s="58" t="s">
        <v>170</v>
      </c>
      <c r="B20" s="59"/>
      <c r="C20" s="58">
        <v>6</v>
      </c>
      <c r="D20" s="60">
        <v>2</v>
      </c>
      <c r="E20" s="60">
        <v>10</v>
      </c>
      <c r="F20" s="60">
        <v>18</v>
      </c>
      <c r="G20" s="60">
        <v>15</v>
      </c>
      <c r="H20" s="61">
        <v>51</v>
      </c>
    </row>
    <row r="21" spans="1:8" ht="15.75" customHeight="1" x14ac:dyDescent="0.35"/>
    <row r="22" spans="1:8" ht="15.75" customHeight="1" x14ac:dyDescent="0.35"/>
    <row r="23" spans="1:8" ht="15.75" customHeight="1" x14ac:dyDescent="0.35">
      <c r="B23" s="47"/>
      <c r="C23" s="47"/>
      <c r="D23" s="47"/>
      <c r="E23" s="47"/>
      <c r="F23" s="47"/>
      <c r="G23" s="47"/>
      <c r="H23" s="47"/>
    </row>
    <row r="24" spans="1:8" ht="15.75" customHeight="1" x14ac:dyDescent="0.35">
      <c r="B24" s="47"/>
      <c r="C24" s="47"/>
      <c r="D24" s="47"/>
      <c r="E24" s="47"/>
      <c r="F24" s="47"/>
      <c r="G24" s="47"/>
      <c r="H24" s="47"/>
    </row>
    <row r="25" spans="1:8" ht="15.75" customHeight="1" x14ac:dyDescent="0.35">
      <c r="B25" s="47"/>
      <c r="C25" s="47"/>
      <c r="D25" s="47"/>
      <c r="E25" s="47"/>
      <c r="F25" s="47"/>
      <c r="G25" s="47"/>
      <c r="H25" s="47"/>
    </row>
    <row r="26" spans="1:8" ht="15.75" customHeight="1" x14ac:dyDescent="0.35">
      <c r="B26" s="47"/>
      <c r="C26" s="47"/>
      <c r="D26" s="47"/>
      <c r="E26" s="47"/>
      <c r="F26" s="47"/>
      <c r="G26" s="47"/>
      <c r="H26" s="47"/>
    </row>
    <row r="27" spans="1:8" ht="15.75" customHeight="1" x14ac:dyDescent="0.35">
      <c r="B27" s="47"/>
      <c r="C27" s="47"/>
      <c r="D27" s="47"/>
      <c r="E27" s="47"/>
      <c r="F27" s="47"/>
      <c r="G27" s="47"/>
      <c r="H27" s="47"/>
    </row>
    <row r="28" spans="1:8" ht="15.75" customHeight="1" x14ac:dyDescent="0.35">
      <c r="B28" s="47"/>
      <c r="C28" s="47"/>
      <c r="D28" s="47"/>
      <c r="E28" s="47"/>
      <c r="F28" s="47"/>
      <c r="G28" s="47"/>
      <c r="H28" s="47"/>
    </row>
    <row r="29" spans="1:8" ht="15.75" customHeight="1" x14ac:dyDescent="0.35">
      <c r="B29" s="47"/>
      <c r="C29" s="47"/>
      <c r="D29" s="47"/>
      <c r="E29" s="47"/>
      <c r="F29" s="47"/>
      <c r="G29" s="47"/>
      <c r="H29" s="47"/>
    </row>
    <row r="30" spans="1:8" ht="15.75" customHeight="1" x14ac:dyDescent="0.35">
      <c r="B30" s="47"/>
      <c r="C30" s="47"/>
      <c r="D30" s="47"/>
      <c r="E30" s="47"/>
      <c r="F30" s="47"/>
      <c r="G30" s="47"/>
      <c r="H30" s="47"/>
    </row>
    <row r="31" spans="1:8" ht="15.75" customHeight="1" x14ac:dyDescent="0.35">
      <c r="B31" s="47"/>
      <c r="C31" s="47"/>
      <c r="D31" s="47"/>
      <c r="E31" s="47"/>
      <c r="F31" s="47"/>
      <c r="G31" s="47"/>
      <c r="H31" s="47"/>
    </row>
    <row r="32" spans="1:8" ht="15.75" customHeight="1" x14ac:dyDescent="0.35">
      <c r="B32" s="47"/>
      <c r="C32" s="47"/>
      <c r="D32" s="47"/>
      <c r="E32" s="47"/>
      <c r="F32" s="47"/>
      <c r="G32" s="47"/>
      <c r="H32" s="47"/>
    </row>
    <row r="33" spans="2:8" ht="15.75" customHeight="1" x14ac:dyDescent="0.35">
      <c r="B33" s="47"/>
      <c r="C33" s="47"/>
      <c r="D33" s="47"/>
      <c r="E33" s="47"/>
      <c r="F33" s="47"/>
      <c r="G33" s="47"/>
      <c r="H33" s="47"/>
    </row>
    <row r="34" spans="2:8" ht="15.75" customHeight="1" x14ac:dyDescent="0.35">
      <c r="B34" s="47"/>
      <c r="C34" s="47"/>
      <c r="D34" s="47"/>
      <c r="E34" s="47"/>
      <c r="F34" s="47"/>
      <c r="G34" s="47"/>
      <c r="H34" s="47"/>
    </row>
    <row r="35" spans="2:8" ht="15.75" customHeight="1" x14ac:dyDescent="0.35">
      <c r="B35" s="47"/>
      <c r="C35" s="47"/>
      <c r="D35" s="47"/>
      <c r="E35" s="47"/>
      <c r="F35" s="47"/>
      <c r="G35" s="47"/>
      <c r="H35" s="47"/>
    </row>
    <row r="36" spans="2:8" ht="15.75" customHeight="1" x14ac:dyDescent="0.35">
      <c r="B36" s="47"/>
      <c r="C36" s="47"/>
      <c r="D36" s="47"/>
      <c r="E36" s="47"/>
      <c r="F36" s="47"/>
      <c r="G36" s="47"/>
      <c r="H36" s="47"/>
    </row>
    <row r="37" spans="2:8" ht="15.75" customHeight="1" x14ac:dyDescent="0.35">
      <c r="B37" s="47"/>
      <c r="C37" s="47"/>
      <c r="D37" s="47"/>
      <c r="E37" s="47"/>
      <c r="F37" s="47"/>
      <c r="G37" s="47"/>
      <c r="H37" s="47"/>
    </row>
    <row r="38" spans="2:8" ht="15.75" customHeight="1" x14ac:dyDescent="0.35">
      <c r="B38" s="47"/>
      <c r="C38" s="47"/>
      <c r="D38" s="47"/>
      <c r="E38" s="47"/>
      <c r="F38" s="47"/>
      <c r="G38" s="47"/>
      <c r="H38" s="47"/>
    </row>
    <row r="39" spans="2:8" ht="15.75" customHeight="1" x14ac:dyDescent="0.35">
      <c r="B39" s="47"/>
      <c r="C39" s="47"/>
      <c r="D39" s="47"/>
      <c r="E39" s="47"/>
      <c r="F39" s="47"/>
      <c r="G39" s="47"/>
      <c r="H39" s="47"/>
    </row>
    <row r="40" spans="2:8" ht="15.75" customHeight="1" x14ac:dyDescent="0.35">
      <c r="B40" s="47"/>
      <c r="C40" s="47"/>
      <c r="D40" s="47"/>
      <c r="E40" s="47"/>
      <c r="F40" s="47"/>
      <c r="G40" s="47"/>
      <c r="H40" s="47"/>
    </row>
    <row r="41" spans="2:8" ht="15.75" customHeight="1" x14ac:dyDescent="0.35">
      <c r="B41" s="47"/>
      <c r="C41" s="47"/>
      <c r="D41" s="47"/>
      <c r="E41" s="47"/>
      <c r="F41" s="47"/>
      <c r="G41" s="47"/>
      <c r="H41" s="47"/>
    </row>
    <row r="42" spans="2:8" ht="15.75" customHeight="1" x14ac:dyDescent="0.35">
      <c r="B42" s="47"/>
      <c r="C42" s="47"/>
      <c r="D42" s="47"/>
      <c r="E42" s="47"/>
      <c r="F42" s="47"/>
      <c r="G42" s="47"/>
      <c r="H42" s="47"/>
    </row>
    <row r="43" spans="2:8" ht="15.75" customHeight="1" x14ac:dyDescent="0.35">
      <c r="B43" s="47"/>
      <c r="C43" s="47"/>
      <c r="D43" s="47"/>
      <c r="E43" s="47"/>
      <c r="F43" s="47"/>
      <c r="G43" s="47"/>
      <c r="H43" s="47"/>
    </row>
    <row r="44" spans="2:8" ht="15.75" customHeight="1" x14ac:dyDescent="0.35">
      <c r="B44" s="47"/>
      <c r="C44" s="47"/>
      <c r="D44" s="47"/>
      <c r="E44" s="47"/>
      <c r="F44" s="47"/>
      <c r="G44" s="47"/>
      <c r="H44" s="47"/>
    </row>
    <row r="45" spans="2:8" ht="15.75" customHeight="1" x14ac:dyDescent="0.35">
      <c r="B45" s="47"/>
      <c r="C45" s="47"/>
      <c r="D45" s="47"/>
      <c r="E45" s="47"/>
      <c r="F45" s="47"/>
      <c r="G45" s="47"/>
      <c r="H45" s="47"/>
    </row>
    <row r="46" spans="2:8" ht="15.75" customHeight="1" x14ac:dyDescent="0.35">
      <c r="B46" s="47"/>
      <c r="C46" s="47"/>
      <c r="D46" s="47"/>
      <c r="E46" s="47"/>
      <c r="F46" s="47"/>
      <c r="G46" s="47"/>
      <c r="H46" s="47"/>
    </row>
    <row r="47" spans="2:8" ht="15.75" customHeight="1" x14ac:dyDescent="0.35">
      <c r="B47" s="47"/>
      <c r="C47" s="47"/>
      <c r="D47" s="47"/>
      <c r="E47" s="47"/>
      <c r="F47" s="47"/>
      <c r="G47" s="47"/>
      <c r="H47" s="47"/>
    </row>
    <row r="48" spans="2:8" ht="15.75" customHeight="1" x14ac:dyDescent="0.35">
      <c r="B48" s="47"/>
      <c r="C48" s="47"/>
      <c r="D48" s="47"/>
      <c r="E48" s="47"/>
      <c r="F48" s="47"/>
      <c r="G48" s="47"/>
      <c r="H48" s="47"/>
    </row>
    <row r="49" spans="2:8" ht="15.75" customHeight="1" x14ac:dyDescent="0.35">
      <c r="B49" s="47"/>
      <c r="C49" s="47"/>
      <c r="D49" s="47"/>
      <c r="E49" s="47"/>
      <c r="F49" s="47"/>
      <c r="G49" s="47"/>
      <c r="H49" s="47"/>
    </row>
    <row r="50" spans="2:8" ht="15.75" customHeight="1" x14ac:dyDescent="0.35">
      <c r="B50" s="47"/>
      <c r="C50" s="47"/>
      <c r="D50" s="47"/>
      <c r="E50" s="47"/>
      <c r="F50" s="47"/>
      <c r="G50" s="47"/>
      <c r="H50" s="47"/>
    </row>
    <row r="51" spans="2:8" ht="15.75" customHeight="1" x14ac:dyDescent="0.35">
      <c r="B51" s="47"/>
      <c r="C51" s="47"/>
      <c r="D51" s="47"/>
      <c r="E51" s="47"/>
      <c r="F51" s="47"/>
      <c r="G51" s="47"/>
      <c r="H51" s="47"/>
    </row>
    <row r="52" spans="2:8" ht="15.75" customHeight="1" x14ac:dyDescent="0.35">
      <c r="B52" s="47"/>
      <c r="C52" s="47"/>
      <c r="D52" s="47"/>
      <c r="E52" s="47"/>
      <c r="F52" s="47"/>
      <c r="G52" s="47"/>
      <c r="H52" s="47"/>
    </row>
    <row r="53" spans="2:8" ht="15.75" customHeight="1" x14ac:dyDescent="0.35">
      <c r="B53" s="47"/>
      <c r="C53" s="47"/>
      <c r="D53" s="47"/>
      <c r="E53" s="47"/>
      <c r="F53" s="47"/>
      <c r="G53" s="47"/>
      <c r="H53" s="47"/>
    </row>
    <row r="54" spans="2:8" ht="15.75" customHeight="1" x14ac:dyDescent="0.35">
      <c r="B54" s="47"/>
      <c r="C54" s="47"/>
      <c r="D54" s="47"/>
      <c r="E54" s="47"/>
      <c r="F54" s="47"/>
      <c r="G54" s="47"/>
      <c r="H54" s="47"/>
    </row>
    <row r="55" spans="2:8" ht="15.75" customHeight="1" x14ac:dyDescent="0.35">
      <c r="B55" s="47"/>
      <c r="C55" s="47"/>
      <c r="D55" s="47"/>
      <c r="E55" s="47"/>
      <c r="F55" s="47"/>
      <c r="G55" s="47"/>
      <c r="H55" s="47"/>
    </row>
    <row r="56" spans="2:8" ht="15.75" customHeight="1" x14ac:dyDescent="0.35">
      <c r="B56" s="47"/>
      <c r="C56" s="47"/>
      <c r="D56" s="47"/>
      <c r="E56" s="47"/>
      <c r="F56" s="47"/>
      <c r="G56" s="47"/>
      <c r="H56" s="47"/>
    </row>
    <row r="57" spans="2:8" ht="15.75" customHeight="1" x14ac:dyDescent="0.35">
      <c r="B57" s="47"/>
      <c r="C57" s="47"/>
      <c r="D57" s="47"/>
      <c r="E57" s="47"/>
      <c r="F57" s="47"/>
      <c r="G57" s="47"/>
      <c r="H57" s="47"/>
    </row>
    <row r="58" spans="2:8" ht="15.75" customHeight="1" x14ac:dyDescent="0.35">
      <c r="B58" s="47"/>
      <c r="C58" s="47"/>
      <c r="D58" s="47"/>
      <c r="E58" s="47"/>
      <c r="F58" s="47"/>
      <c r="G58" s="47"/>
      <c r="H58" s="47"/>
    </row>
    <row r="59" spans="2:8" ht="15.75" customHeight="1" x14ac:dyDescent="0.35">
      <c r="B59" s="47"/>
      <c r="C59" s="47"/>
      <c r="D59" s="47"/>
      <c r="E59" s="47"/>
      <c r="F59" s="47"/>
      <c r="G59" s="47"/>
      <c r="H59" s="47"/>
    </row>
    <row r="60" spans="2:8" ht="15.75" customHeight="1" x14ac:dyDescent="0.35">
      <c r="B60" s="47"/>
      <c r="C60" s="47"/>
      <c r="D60" s="47"/>
      <c r="E60" s="47"/>
      <c r="F60" s="47"/>
      <c r="G60" s="47"/>
      <c r="H60" s="47"/>
    </row>
    <row r="61" spans="2:8" ht="15.75" customHeight="1" x14ac:dyDescent="0.35">
      <c r="B61" s="47"/>
      <c r="C61" s="47"/>
      <c r="D61" s="47"/>
      <c r="E61" s="47"/>
      <c r="F61" s="47"/>
      <c r="G61" s="47"/>
      <c r="H61" s="47"/>
    </row>
    <row r="62" spans="2:8" ht="15.75" customHeight="1" x14ac:dyDescent="0.35">
      <c r="B62" s="47"/>
      <c r="C62" s="47"/>
      <c r="D62" s="47"/>
      <c r="E62" s="47"/>
      <c r="F62" s="47"/>
      <c r="G62" s="47"/>
      <c r="H62" s="47"/>
    </row>
    <row r="63" spans="2:8" ht="15.75" customHeight="1" x14ac:dyDescent="0.35">
      <c r="B63" s="47"/>
      <c r="C63" s="47"/>
      <c r="D63" s="47"/>
      <c r="E63" s="47"/>
      <c r="F63" s="47"/>
      <c r="G63" s="47"/>
      <c r="H63" s="47"/>
    </row>
    <row r="64" spans="2:8" ht="15.75" customHeight="1" x14ac:dyDescent="0.35">
      <c r="B64" s="47"/>
      <c r="C64" s="47"/>
      <c r="D64" s="47"/>
      <c r="E64" s="47"/>
      <c r="F64" s="47"/>
      <c r="G64" s="47"/>
      <c r="H64" s="47"/>
    </row>
    <row r="65" spans="2:8" ht="15.75" customHeight="1" x14ac:dyDescent="0.35">
      <c r="B65" s="47"/>
      <c r="C65" s="47"/>
      <c r="D65" s="47"/>
      <c r="E65" s="47"/>
      <c r="F65" s="47"/>
      <c r="G65" s="47"/>
      <c r="H65" s="47"/>
    </row>
    <row r="66" spans="2:8" ht="15.75" customHeight="1" x14ac:dyDescent="0.35">
      <c r="B66" s="47"/>
      <c r="C66" s="47"/>
      <c r="D66" s="47"/>
      <c r="E66" s="47"/>
      <c r="F66" s="47"/>
      <c r="G66" s="47"/>
      <c r="H66" s="47"/>
    </row>
    <row r="67" spans="2:8" ht="15.75" customHeight="1" x14ac:dyDescent="0.35">
      <c r="B67" s="47"/>
      <c r="C67" s="47"/>
      <c r="D67" s="47"/>
      <c r="E67" s="47"/>
      <c r="F67" s="47"/>
      <c r="G67" s="47"/>
      <c r="H67" s="47"/>
    </row>
    <row r="68" spans="2:8" ht="15.75" customHeight="1" x14ac:dyDescent="0.35">
      <c r="B68" s="47"/>
      <c r="C68" s="47"/>
      <c r="D68" s="47"/>
      <c r="E68" s="47"/>
      <c r="F68" s="47"/>
      <c r="G68" s="47"/>
      <c r="H68" s="47"/>
    </row>
    <row r="69" spans="2:8" ht="15.75" customHeight="1" x14ac:dyDescent="0.35">
      <c r="B69" s="47"/>
      <c r="C69" s="47"/>
      <c r="D69" s="47"/>
      <c r="E69" s="47"/>
      <c r="F69" s="47"/>
      <c r="G69" s="47"/>
      <c r="H69" s="47"/>
    </row>
    <row r="70" spans="2:8" ht="15.75" customHeight="1" x14ac:dyDescent="0.35">
      <c r="B70" s="47"/>
      <c r="C70" s="47"/>
      <c r="D70" s="47"/>
      <c r="E70" s="47"/>
      <c r="F70" s="47"/>
      <c r="G70" s="47"/>
      <c r="H70" s="47"/>
    </row>
    <row r="71" spans="2:8" ht="15.75" customHeight="1" x14ac:dyDescent="0.35">
      <c r="B71" s="47"/>
      <c r="C71" s="47"/>
      <c r="D71" s="47"/>
      <c r="E71" s="47"/>
      <c r="F71" s="47"/>
      <c r="G71" s="47"/>
      <c r="H71" s="47"/>
    </row>
    <row r="72" spans="2:8" ht="15.75" customHeight="1" x14ac:dyDescent="0.35">
      <c r="B72" s="47"/>
      <c r="C72" s="47"/>
      <c r="D72" s="47"/>
      <c r="E72" s="47"/>
      <c r="F72" s="47"/>
      <c r="G72" s="47"/>
      <c r="H72" s="47"/>
    </row>
    <row r="73" spans="2:8" ht="15.75" customHeight="1" x14ac:dyDescent="0.35">
      <c r="B73" s="47"/>
      <c r="C73" s="47"/>
      <c r="D73" s="47"/>
      <c r="E73" s="47"/>
      <c r="F73" s="47"/>
      <c r="G73" s="47"/>
      <c r="H73" s="47"/>
    </row>
    <row r="74" spans="2:8" ht="15.75" customHeight="1" x14ac:dyDescent="0.35">
      <c r="B74" s="47"/>
      <c r="C74" s="47"/>
      <c r="D74" s="47"/>
      <c r="E74" s="47"/>
      <c r="F74" s="47"/>
      <c r="G74" s="47"/>
      <c r="H74" s="47"/>
    </row>
    <row r="75" spans="2:8" ht="15.75" customHeight="1" x14ac:dyDescent="0.35">
      <c r="B75" s="47"/>
      <c r="C75" s="47"/>
      <c r="D75" s="47"/>
      <c r="E75" s="47"/>
      <c r="F75" s="47"/>
      <c r="G75" s="47"/>
      <c r="H75" s="47"/>
    </row>
    <row r="76" spans="2:8" ht="15.75" customHeight="1" x14ac:dyDescent="0.35">
      <c r="B76" s="47"/>
      <c r="C76" s="47"/>
      <c r="D76" s="47"/>
      <c r="E76" s="47"/>
      <c r="F76" s="47"/>
      <c r="G76" s="47"/>
      <c r="H76" s="47"/>
    </row>
    <row r="77" spans="2:8" ht="15.75" customHeight="1" x14ac:dyDescent="0.35">
      <c r="B77" s="47"/>
      <c r="C77" s="47"/>
      <c r="D77" s="47"/>
      <c r="E77" s="47"/>
      <c r="F77" s="47"/>
      <c r="G77" s="47"/>
      <c r="H77" s="47"/>
    </row>
    <row r="78" spans="2:8" ht="15.75" customHeight="1" x14ac:dyDescent="0.35">
      <c r="B78" s="47"/>
      <c r="C78" s="47"/>
      <c r="D78" s="47"/>
      <c r="E78" s="47"/>
      <c r="F78" s="47"/>
      <c r="G78" s="47"/>
      <c r="H78" s="47"/>
    </row>
    <row r="79" spans="2:8" ht="15.75" customHeight="1" x14ac:dyDescent="0.35">
      <c r="B79" s="47"/>
      <c r="C79" s="47"/>
      <c r="D79" s="47"/>
      <c r="E79" s="47"/>
      <c r="F79" s="47"/>
      <c r="G79" s="47"/>
      <c r="H79" s="47"/>
    </row>
    <row r="80" spans="2:8" ht="15.75" customHeight="1" x14ac:dyDescent="0.35">
      <c r="B80" s="47"/>
      <c r="C80" s="47"/>
      <c r="D80" s="47"/>
      <c r="E80" s="47"/>
      <c r="F80" s="47"/>
      <c r="G80" s="47"/>
      <c r="H80" s="47"/>
    </row>
    <row r="81" spans="2:8" ht="15.75" customHeight="1" x14ac:dyDescent="0.35">
      <c r="B81" s="47"/>
      <c r="C81" s="47"/>
      <c r="D81" s="47"/>
      <c r="E81" s="47"/>
      <c r="F81" s="47"/>
      <c r="G81" s="47"/>
      <c r="H81" s="47"/>
    </row>
    <row r="82" spans="2:8" ht="15.75" customHeight="1" x14ac:dyDescent="0.35">
      <c r="B82" s="47"/>
      <c r="C82" s="47"/>
      <c r="D82" s="47"/>
      <c r="E82" s="47"/>
      <c r="F82" s="47"/>
      <c r="G82" s="47"/>
      <c r="H82" s="47"/>
    </row>
    <row r="83" spans="2:8" ht="15.75" customHeight="1" x14ac:dyDescent="0.35">
      <c r="B83" s="47"/>
      <c r="C83" s="47"/>
      <c r="D83" s="47"/>
      <c r="E83" s="47"/>
      <c r="F83" s="47"/>
      <c r="G83" s="47"/>
      <c r="H83" s="47"/>
    </row>
    <row r="84" spans="2:8" ht="15.75" customHeight="1" x14ac:dyDescent="0.35">
      <c r="B84" s="47"/>
      <c r="C84" s="47"/>
      <c r="D84" s="47"/>
      <c r="E84" s="47"/>
      <c r="F84" s="47"/>
      <c r="G84" s="47"/>
      <c r="H84" s="47"/>
    </row>
    <row r="85" spans="2:8" ht="15.75" customHeight="1" x14ac:dyDescent="0.35">
      <c r="B85" s="47"/>
      <c r="C85" s="47"/>
      <c r="D85" s="47"/>
      <c r="E85" s="47"/>
      <c r="F85" s="47"/>
      <c r="G85" s="47"/>
      <c r="H85" s="47"/>
    </row>
    <row r="86" spans="2:8" ht="15.75" customHeight="1" x14ac:dyDescent="0.35">
      <c r="B86" s="47"/>
      <c r="C86" s="47"/>
      <c r="D86" s="47"/>
      <c r="E86" s="47"/>
      <c r="F86" s="47"/>
      <c r="G86" s="47"/>
      <c r="H86" s="47"/>
    </row>
    <row r="87" spans="2:8" ht="15.75" customHeight="1" x14ac:dyDescent="0.35">
      <c r="B87" s="47"/>
      <c r="C87" s="47"/>
      <c r="D87" s="47"/>
      <c r="E87" s="47"/>
      <c r="F87" s="47"/>
      <c r="G87" s="47"/>
      <c r="H87" s="47"/>
    </row>
    <row r="88" spans="2:8" ht="15.75" customHeight="1" x14ac:dyDescent="0.35">
      <c r="B88" s="47"/>
      <c r="C88" s="47"/>
      <c r="D88" s="47"/>
      <c r="E88" s="47"/>
      <c r="F88" s="47"/>
      <c r="G88" s="47"/>
      <c r="H88" s="47"/>
    </row>
    <row r="89" spans="2:8" ht="15.75" customHeight="1" x14ac:dyDescent="0.35">
      <c r="B89" s="47"/>
      <c r="C89" s="47"/>
      <c r="D89" s="47"/>
      <c r="E89" s="47"/>
      <c r="F89" s="47"/>
      <c r="G89" s="47"/>
      <c r="H89" s="47"/>
    </row>
    <row r="90" spans="2:8" ht="15.75" customHeight="1" x14ac:dyDescent="0.35">
      <c r="B90" s="47"/>
      <c r="C90" s="47"/>
      <c r="D90" s="47"/>
      <c r="E90" s="47"/>
      <c r="F90" s="47"/>
      <c r="G90" s="47"/>
      <c r="H90" s="47"/>
    </row>
    <row r="91" spans="2:8" ht="15.75" customHeight="1" x14ac:dyDescent="0.35">
      <c r="B91" s="47"/>
      <c r="C91" s="47"/>
      <c r="D91" s="47"/>
      <c r="E91" s="47"/>
      <c r="F91" s="47"/>
      <c r="G91" s="47"/>
      <c r="H91" s="47"/>
    </row>
    <row r="92" spans="2:8" ht="15.75" customHeight="1" x14ac:dyDescent="0.35">
      <c r="B92" s="47"/>
      <c r="C92" s="47"/>
      <c r="D92" s="47"/>
      <c r="E92" s="47"/>
      <c r="F92" s="47"/>
      <c r="G92" s="47"/>
      <c r="H92" s="47"/>
    </row>
    <row r="93" spans="2:8" ht="15.75" customHeight="1" x14ac:dyDescent="0.35">
      <c r="B93" s="47"/>
      <c r="C93" s="47"/>
      <c r="D93" s="47"/>
      <c r="E93" s="47"/>
      <c r="F93" s="47"/>
      <c r="G93" s="47"/>
      <c r="H93" s="47"/>
    </row>
    <row r="94" spans="2:8" ht="15.75" customHeight="1" x14ac:dyDescent="0.35">
      <c r="B94" s="47"/>
      <c r="C94" s="47"/>
      <c r="D94" s="47"/>
      <c r="E94" s="47"/>
      <c r="F94" s="47"/>
      <c r="G94" s="47"/>
      <c r="H94" s="47"/>
    </row>
    <row r="95" spans="2:8" ht="15.75" customHeight="1" x14ac:dyDescent="0.35">
      <c r="B95" s="47"/>
      <c r="C95" s="47"/>
      <c r="D95" s="47"/>
      <c r="E95" s="47"/>
      <c r="F95" s="47"/>
      <c r="G95" s="47"/>
      <c r="H95" s="47"/>
    </row>
    <row r="96" spans="2:8" ht="15.75" customHeight="1" x14ac:dyDescent="0.35">
      <c r="B96" s="47"/>
      <c r="C96" s="47"/>
      <c r="D96" s="47"/>
      <c r="E96" s="47"/>
      <c r="F96" s="47"/>
      <c r="G96" s="47"/>
      <c r="H96" s="47"/>
    </row>
    <row r="97" spans="2:8" ht="15.75" customHeight="1" x14ac:dyDescent="0.35">
      <c r="B97" s="47"/>
      <c r="C97" s="47"/>
      <c r="D97" s="47"/>
      <c r="E97" s="47"/>
      <c r="F97" s="47"/>
      <c r="G97" s="47"/>
      <c r="H97" s="47"/>
    </row>
    <row r="98" spans="2:8" ht="15.75" customHeight="1" x14ac:dyDescent="0.35">
      <c r="B98" s="47"/>
      <c r="C98" s="47"/>
      <c r="D98" s="47"/>
      <c r="E98" s="47"/>
      <c r="F98" s="47"/>
      <c r="G98" s="47"/>
      <c r="H98" s="47"/>
    </row>
    <row r="99" spans="2:8" ht="15.75" customHeight="1" x14ac:dyDescent="0.35">
      <c r="B99" s="47"/>
      <c r="C99" s="47"/>
      <c r="D99" s="47"/>
      <c r="E99" s="47"/>
      <c r="F99" s="47"/>
      <c r="G99" s="47"/>
      <c r="H99" s="47"/>
    </row>
    <row r="100" spans="2:8" ht="15.75" customHeight="1" x14ac:dyDescent="0.35">
      <c r="B100" s="47"/>
      <c r="C100" s="47"/>
      <c r="D100" s="47"/>
      <c r="E100" s="47"/>
      <c r="F100" s="47"/>
      <c r="G100" s="47"/>
      <c r="H100" s="47"/>
    </row>
    <row r="101" spans="2:8" ht="15.75" customHeight="1" x14ac:dyDescent="0.35">
      <c r="B101" s="47"/>
      <c r="C101" s="47"/>
      <c r="D101" s="47"/>
      <c r="E101" s="47"/>
      <c r="F101" s="47"/>
      <c r="G101" s="47"/>
      <c r="H101" s="47"/>
    </row>
    <row r="102" spans="2:8" ht="15.75" customHeight="1" x14ac:dyDescent="0.35">
      <c r="B102" s="47"/>
      <c r="C102" s="47"/>
      <c r="D102" s="47"/>
      <c r="E102" s="47"/>
      <c r="F102" s="47"/>
      <c r="G102" s="47"/>
      <c r="H102" s="47"/>
    </row>
    <row r="103" spans="2:8" ht="15.75" customHeight="1" x14ac:dyDescent="0.35">
      <c r="B103" s="47"/>
      <c r="C103" s="47"/>
      <c r="D103" s="47"/>
      <c r="E103" s="47"/>
      <c r="F103" s="47"/>
      <c r="G103" s="47"/>
      <c r="H103" s="47"/>
    </row>
    <row r="104" spans="2:8" ht="15.75" customHeight="1" x14ac:dyDescent="0.35">
      <c r="B104" s="47"/>
      <c r="C104" s="47"/>
      <c r="D104" s="47"/>
      <c r="E104" s="47"/>
      <c r="F104" s="47"/>
      <c r="G104" s="47"/>
      <c r="H104" s="47"/>
    </row>
    <row r="105" spans="2:8" ht="15.75" customHeight="1" x14ac:dyDescent="0.35">
      <c r="B105" s="47"/>
      <c r="C105" s="47"/>
      <c r="D105" s="47"/>
      <c r="E105" s="47"/>
      <c r="F105" s="47"/>
      <c r="G105" s="47"/>
      <c r="H105" s="47"/>
    </row>
    <row r="106" spans="2:8" ht="15.75" customHeight="1" x14ac:dyDescent="0.35">
      <c r="B106" s="47"/>
      <c r="C106" s="47"/>
      <c r="D106" s="47"/>
      <c r="E106" s="47"/>
      <c r="F106" s="47"/>
      <c r="G106" s="47"/>
      <c r="H106" s="47"/>
    </row>
    <row r="107" spans="2:8" ht="15.75" customHeight="1" x14ac:dyDescent="0.35">
      <c r="B107" s="47"/>
      <c r="C107" s="47"/>
      <c r="D107" s="47"/>
      <c r="E107" s="47"/>
      <c r="F107" s="47"/>
      <c r="G107" s="47"/>
      <c r="H107" s="47"/>
    </row>
    <row r="108" spans="2:8" ht="15.75" customHeight="1" x14ac:dyDescent="0.35">
      <c r="B108" s="47"/>
      <c r="C108" s="47"/>
      <c r="D108" s="47"/>
      <c r="E108" s="47"/>
      <c r="F108" s="47"/>
      <c r="G108" s="47"/>
      <c r="H108" s="47"/>
    </row>
    <row r="109" spans="2:8" ht="15.75" customHeight="1" x14ac:dyDescent="0.35">
      <c r="B109" s="47"/>
      <c r="C109" s="47"/>
      <c r="D109" s="47"/>
      <c r="E109" s="47"/>
      <c r="F109" s="47"/>
      <c r="G109" s="47"/>
      <c r="H109" s="47"/>
    </row>
    <row r="110" spans="2:8" ht="15.75" customHeight="1" x14ac:dyDescent="0.35">
      <c r="B110" s="47"/>
      <c r="C110" s="47"/>
      <c r="D110" s="47"/>
      <c r="E110" s="47"/>
      <c r="F110" s="47"/>
      <c r="G110" s="47"/>
      <c r="H110" s="47"/>
    </row>
    <row r="111" spans="2:8" ht="15.75" customHeight="1" x14ac:dyDescent="0.35">
      <c r="B111" s="47"/>
      <c r="C111" s="47"/>
      <c r="D111" s="47"/>
      <c r="E111" s="47"/>
      <c r="F111" s="47"/>
      <c r="G111" s="47"/>
      <c r="H111" s="47"/>
    </row>
    <row r="112" spans="2:8" ht="15.75" customHeight="1" x14ac:dyDescent="0.35">
      <c r="B112" s="47"/>
      <c r="C112" s="47"/>
      <c r="D112" s="47"/>
      <c r="E112" s="47"/>
      <c r="F112" s="47"/>
      <c r="G112" s="47"/>
      <c r="H112" s="47"/>
    </row>
    <row r="113" spans="2:8" ht="15.75" customHeight="1" x14ac:dyDescent="0.35">
      <c r="B113" s="47"/>
      <c r="C113" s="47"/>
      <c r="D113" s="47"/>
      <c r="E113" s="47"/>
      <c r="F113" s="47"/>
      <c r="G113" s="47"/>
      <c r="H113" s="47"/>
    </row>
    <row r="114" spans="2:8" ht="15.75" customHeight="1" x14ac:dyDescent="0.35">
      <c r="B114" s="47"/>
      <c r="C114" s="47"/>
      <c r="D114" s="47"/>
      <c r="E114" s="47"/>
      <c r="F114" s="47"/>
      <c r="G114" s="47"/>
      <c r="H114" s="47"/>
    </row>
    <row r="115" spans="2:8" ht="15.75" customHeight="1" x14ac:dyDescent="0.35">
      <c r="B115" s="47"/>
      <c r="C115" s="47"/>
      <c r="D115" s="47"/>
      <c r="E115" s="47"/>
      <c r="F115" s="47"/>
      <c r="G115" s="47"/>
      <c r="H115" s="47"/>
    </row>
    <row r="116" spans="2:8" ht="15.75" customHeight="1" x14ac:dyDescent="0.35">
      <c r="B116" s="47"/>
      <c r="C116" s="47"/>
      <c r="D116" s="47"/>
      <c r="E116" s="47"/>
      <c r="F116" s="47"/>
      <c r="G116" s="47"/>
      <c r="H116" s="47"/>
    </row>
    <row r="117" spans="2:8" ht="15.75" customHeight="1" x14ac:dyDescent="0.35">
      <c r="B117" s="47"/>
      <c r="C117" s="47"/>
      <c r="D117" s="47"/>
      <c r="E117" s="47"/>
      <c r="F117" s="47"/>
      <c r="G117" s="47"/>
      <c r="H117" s="47"/>
    </row>
    <row r="118" spans="2:8" ht="15.75" customHeight="1" x14ac:dyDescent="0.35">
      <c r="B118" s="47"/>
      <c r="C118" s="47"/>
      <c r="D118" s="47"/>
      <c r="E118" s="47"/>
      <c r="F118" s="47"/>
      <c r="G118" s="47"/>
      <c r="H118" s="47"/>
    </row>
    <row r="119" spans="2:8" ht="15.75" customHeight="1" x14ac:dyDescent="0.35">
      <c r="B119" s="47"/>
      <c r="C119" s="47"/>
      <c r="D119" s="47"/>
      <c r="E119" s="47"/>
      <c r="F119" s="47"/>
      <c r="G119" s="47"/>
      <c r="H119" s="47"/>
    </row>
    <row r="120" spans="2:8" ht="15.75" customHeight="1" x14ac:dyDescent="0.35">
      <c r="B120" s="47"/>
      <c r="C120" s="47"/>
      <c r="D120" s="47"/>
      <c r="E120" s="47"/>
      <c r="F120" s="47"/>
      <c r="G120" s="47"/>
      <c r="H120" s="47"/>
    </row>
    <row r="121" spans="2:8" ht="15.75" customHeight="1" x14ac:dyDescent="0.35">
      <c r="B121" s="47"/>
      <c r="C121" s="47"/>
      <c r="D121" s="47"/>
      <c r="E121" s="47"/>
      <c r="F121" s="47"/>
      <c r="G121" s="47"/>
      <c r="H121" s="47"/>
    </row>
    <row r="122" spans="2:8" ht="15.75" customHeight="1" x14ac:dyDescent="0.35">
      <c r="B122" s="47"/>
      <c r="C122" s="47"/>
      <c r="D122" s="47"/>
      <c r="E122" s="47"/>
      <c r="F122" s="47"/>
      <c r="G122" s="47"/>
      <c r="H122" s="47"/>
    </row>
    <row r="123" spans="2:8" ht="15.75" customHeight="1" x14ac:dyDescent="0.35">
      <c r="B123" s="47"/>
      <c r="C123" s="47"/>
      <c r="D123" s="47"/>
      <c r="E123" s="47"/>
      <c r="F123" s="47"/>
      <c r="G123" s="47"/>
      <c r="H123" s="47"/>
    </row>
    <row r="124" spans="2:8" ht="15.75" customHeight="1" x14ac:dyDescent="0.35">
      <c r="B124" s="47"/>
      <c r="C124" s="47"/>
      <c r="D124" s="47"/>
      <c r="E124" s="47"/>
      <c r="F124" s="47"/>
      <c r="G124" s="47"/>
      <c r="H124" s="47"/>
    </row>
    <row r="125" spans="2:8" ht="15.75" customHeight="1" x14ac:dyDescent="0.35">
      <c r="B125" s="47"/>
      <c r="C125" s="47"/>
      <c r="D125" s="47"/>
      <c r="E125" s="47"/>
      <c r="F125" s="47"/>
      <c r="G125" s="47"/>
      <c r="H125" s="47"/>
    </row>
    <row r="126" spans="2:8" ht="15.75" customHeight="1" x14ac:dyDescent="0.35">
      <c r="B126" s="47"/>
      <c r="C126" s="47"/>
      <c r="D126" s="47"/>
      <c r="E126" s="47"/>
      <c r="F126" s="47"/>
      <c r="G126" s="47"/>
      <c r="H126" s="47"/>
    </row>
    <row r="127" spans="2:8" ht="15.75" customHeight="1" x14ac:dyDescent="0.35">
      <c r="B127" s="47"/>
      <c r="C127" s="47"/>
      <c r="D127" s="47"/>
      <c r="E127" s="47"/>
      <c r="F127" s="47"/>
      <c r="G127" s="47"/>
      <c r="H127" s="47"/>
    </row>
    <row r="128" spans="2:8" ht="15.75" customHeight="1" x14ac:dyDescent="0.35">
      <c r="B128" s="47"/>
      <c r="C128" s="47"/>
      <c r="D128" s="47"/>
      <c r="E128" s="47"/>
      <c r="F128" s="47"/>
      <c r="G128" s="47"/>
      <c r="H128" s="47"/>
    </row>
    <row r="129" spans="2:8" ht="15.75" customHeight="1" x14ac:dyDescent="0.35">
      <c r="B129" s="47"/>
      <c r="C129" s="47"/>
      <c r="D129" s="47"/>
      <c r="E129" s="47"/>
      <c r="F129" s="47"/>
      <c r="G129" s="47"/>
      <c r="H129" s="47"/>
    </row>
    <row r="130" spans="2:8" ht="15.75" customHeight="1" x14ac:dyDescent="0.35">
      <c r="B130" s="47"/>
      <c r="C130" s="47"/>
      <c r="D130" s="47"/>
      <c r="E130" s="47"/>
      <c r="F130" s="47"/>
      <c r="G130" s="47"/>
      <c r="H130" s="47"/>
    </row>
    <row r="131" spans="2:8" ht="15.75" customHeight="1" x14ac:dyDescent="0.35">
      <c r="B131" s="47"/>
      <c r="C131" s="47"/>
      <c r="D131" s="47"/>
      <c r="E131" s="47"/>
      <c r="F131" s="47"/>
      <c r="G131" s="47"/>
      <c r="H131" s="47"/>
    </row>
    <row r="132" spans="2:8" ht="15.75" customHeight="1" x14ac:dyDescent="0.35">
      <c r="B132" s="47"/>
      <c r="C132" s="47"/>
      <c r="D132" s="47"/>
      <c r="E132" s="47"/>
      <c r="F132" s="47"/>
      <c r="G132" s="47"/>
      <c r="H132" s="47"/>
    </row>
    <row r="133" spans="2:8" ht="15.75" customHeight="1" x14ac:dyDescent="0.35">
      <c r="B133" s="47"/>
      <c r="C133" s="47"/>
      <c r="D133" s="47"/>
      <c r="E133" s="47"/>
      <c r="F133" s="47"/>
      <c r="G133" s="47"/>
      <c r="H133" s="47"/>
    </row>
    <row r="134" spans="2:8" ht="15.75" customHeight="1" x14ac:dyDescent="0.35">
      <c r="B134" s="47"/>
      <c r="C134" s="47"/>
      <c r="D134" s="47"/>
      <c r="E134" s="47"/>
      <c r="F134" s="47"/>
      <c r="G134" s="47"/>
      <c r="H134" s="47"/>
    </row>
    <row r="135" spans="2:8" ht="15.75" customHeight="1" x14ac:dyDescent="0.35">
      <c r="B135" s="47"/>
      <c r="C135" s="47"/>
      <c r="D135" s="47"/>
      <c r="E135" s="47"/>
      <c r="F135" s="47"/>
      <c r="G135" s="47"/>
      <c r="H135" s="47"/>
    </row>
    <row r="136" spans="2:8" ht="15.75" customHeight="1" x14ac:dyDescent="0.35">
      <c r="B136" s="47"/>
      <c r="C136" s="47"/>
      <c r="D136" s="47"/>
      <c r="E136" s="47"/>
      <c r="F136" s="47"/>
      <c r="G136" s="47"/>
      <c r="H136" s="47"/>
    </row>
    <row r="137" spans="2:8" ht="15.75" customHeight="1" x14ac:dyDescent="0.35">
      <c r="B137" s="47"/>
      <c r="C137" s="47"/>
      <c r="D137" s="47"/>
      <c r="E137" s="47"/>
      <c r="F137" s="47"/>
      <c r="G137" s="47"/>
      <c r="H137" s="47"/>
    </row>
    <row r="138" spans="2:8" ht="15.75" customHeight="1" x14ac:dyDescent="0.35">
      <c r="B138" s="47"/>
      <c r="C138" s="47"/>
      <c r="D138" s="47"/>
      <c r="E138" s="47"/>
      <c r="F138" s="47"/>
      <c r="G138" s="47"/>
      <c r="H138" s="47"/>
    </row>
    <row r="139" spans="2:8" ht="15.75" customHeight="1" x14ac:dyDescent="0.35">
      <c r="B139" s="47"/>
      <c r="C139" s="47"/>
      <c r="D139" s="47"/>
      <c r="E139" s="47"/>
      <c r="F139" s="47"/>
      <c r="G139" s="47"/>
      <c r="H139" s="47"/>
    </row>
    <row r="140" spans="2:8" ht="15.75" customHeight="1" x14ac:dyDescent="0.35">
      <c r="B140" s="47"/>
      <c r="C140" s="47"/>
      <c r="D140" s="47"/>
      <c r="E140" s="47"/>
      <c r="F140" s="47"/>
      <c r="G140" s="47"/>
      <c r="H140" s="47"/>
    </row>
    <row r="141" spans="2:8" ht="15.75" customHeight="1" x14ac:dyDescent="0.35">
      <c r="B141" s="47"/>
      <c r="C141" s="47"/>
      <c r="D141" s="47"/>
      <c r="E141" s="47"/>
      <c r="F141" s="47"/>
      <c r="G141" s="47"/>
      <c r="H141" s="47"/>
    </row>
    <row r="142" spans="2:8" ht="15.75" customHeight="1" x14ac:dyDescent="0.35">
      <c r="B142" s="47"/>
      <c r="C142" s="47"/>
      <c r="D142" s="47"/>
      <c r="E142" s="47"/>
      <c r="F142" s="47"/>
      <c r="G142" s="47"/>
      <c r="H142" s="47"/>
    </row>
    <row r="143" spans="2:8" ht="15.75" customHeight="1" x14ac:dyDescent="0.35">
      <c r="B143" s="47"/>
      <c r="C143" s="47"/>
      <c r="D143" s="47"/>
      <c r="E143" s="47"/>
      <c r="F143" s="47"/>
      <c r="G143" s="47"/>
      <c r="H143" s="47"/>
    </row>
    <row r="144" spans="2:8" ht="15.75" customHeight="1" x14ac:dyDescent="0.35">
      <c r="B144" s="47"/>
      <c r="C144" s="47"/>
      <c r="D144" s="47"/>
      <c r="E144" s="47"/>
      <c r="F144" s="47"/>
      <c r="G144" s="47"/>
      <c r="H144" s="47"/>
    </row>
    <row r="145" spans="2:8" ht="15.75" customHeight="1" x14ac:dyDescent="0.35">
      <c r="B145" s="47"/>
      <c r="C145" s="47"/>
      <c r="D145" s="47"/>
      <c r="E145" s="47"/>
      <c r="F145" s="47"/>
      <c r="G145" s="47"/>
      <c r="H145" s="47"/>
    </row>
    <row r="146" spans="2:8" ht="15.75" customHeight="1" x14ac:dyDescent="0.35">
      <c r="B146" s="47"/>
      <c r="C146" s="47"/>
      <c r="D146" s="47"/>
      <c r="E146" s="47"/>
      <c r="F146" s="47"/>
      <c r="G146" s="47"/>
      <c r="H146" s="47"/>
    </row>
    <row r="147" spans="2:8" ht="15.75" customHeight="1" x14ac:dyDescent="0.35">
      <c r="B147" s="47"/>
      <c r="C147" s="47"/>
      <c r="D147" s="47"/>
      <c r="E147" s="47"/>
      <c r="F147" s="47"/>
      <c r="G147" s="47"/>
      <c r="H147" s="47"/>
    </row>
    <row r="148" spans="2:8" ht="15.75" customHeight="1" x14ac:dyDescent="0.35">
      <c r="B148" s="47"/>
      <c r="C148" s="47"/>
      <c r="D148" s="47"/>
      <c r="E148" s="47"/>
      <c r="F148" s="47"/>
      <c r="G148" s="47"/>
      <c r="H148" s="47"/>
    </row>
    <row r="149" spans="2:8" ht="15.75" customHeight="1" x14ac:dyDescent="0.35">
      <c r="B149" s="47"/>
      <c r="C149" s="47"/>
      <c r="D149" s="47"/>
      <c r="E149" s="47"/>
      <c r="F149" s="47"/>
      <c r="G149" s="47"/>
      <c r="H149" s="47"/>
    </row>
    <row r="150" spans="2:8" ht="15.75" customHeight="1" x14ac:dyDescent="0.35">
      <c r="B150" s="47"/>
      <c r="C150" s="47"/>
      <c r="D150" s="47"/>
      <c r="E150" s="47"/>
      <c r="F150" s="47"/>
      <c r="G150" s="47"/>
      <c r="H150" s="47"/>
    </row>
    <row r="151" spans="2:8" ht="15.75" customHeight="1" x14ac:dyDescent="0.35">
      <c r="B151" s="47"/>
      <c r="C151" s="47"/>
      <c r="D151" s="47"/>
      <c r="E151" s="47"/>
      <c r="F151" s="47"/>
      <c r="G151" s="47"/>
      <c r="H151" s="47"/>
    </row>
    <row r="152" spans="2:8" ht="15.75" customHeight="1" x14ac:dyDescent="0.35">
      <c r="B152" s="47"/>
      <c r="C152" s="47"/>
      <c r="D152" s="47"/>
      <c r="E152" s="47"/>
      <c r="F152" s="47"/>
      <c r="G152" s="47"/>
      <c r="H152" s="47"/>
    </row>
    <row r="153" spans="2:8" ht="15.75" customHeight="1" x14ac:dyDescent="0.35">
      <c r="B153" s="47"/>
      <c r="C153" s="47"/>
      <c r="D153" s="47"/>
      <c r="E153" s="47"/>
      <c r="F153" s="47"/>
      <c r="G153" s="47"/>
      <c r="H153" s="47"/>
    </row>
    <row r="154" spans="2:8" ht="15.75" customHeight="1" x14ac:dyDescent="0.35">
      <c r="B154" s="47"/>
      <c r="C154" s="47"/>
      <c r="D154" s="47"/>
      <c r="E154" s="47"/>
      <c r="F154" s="47"/>
      <c r="G154" s="47"/>
      <c r="H154" s="47"/>
    </row>
    <row r="155" spans="2:8" ht="15.75" customHeight="1" x14ac:dyDescent="0.35">
      <c r="B155" s="47"/>
      <c r="C155" s="47"/>
      <c r="D155" s="47"/>
      <c r="E155" s="47"/>
      <c r="F155" s="47"/>
      <c r="G155" s="47"/>
      <c r="H155" s="47"/>
    </row>
    <row r="156" spans="2:8" ht="15.75" customHeight="1" x14ac:dyDescent="0.35">
      <c r="B156" s="47"/>
      <c r="C156" s="47"/>
      <c r="D156" s="47"/>
      <c r="E156" s="47"/>
      <c r="F156" s="47"/>
      <c r="G156" s="47"/>
      <c r="H156" s="47"/>
    </row>
    <row r="157" spans="2:8" ht="15.75" customHeight="1" x14ac:dyDescent="0.35">
      <c r="B157" s="47"/>
      <c r="C157" s="47"/>
      <c r="D157" s="47"/>
      <c r="E157" s="47"/>
      <c r="F157" s="47"/>
      <c r="G157" s="47"/>
      <c r="H157" s="47"/>
    </row>
    <row r="158" spans="2:8" ht="15.75" customHeight="1" x14ac:dyDescent="0.35">
      <c r="B158" s="47"/>
      <c r="C158" s="47"/>
      <c r="D158" s="47"/>
      <c r="E158" s="47"/>
      <c r="F158" s="47"/>
      <c r="G158" s="47"/>
      <c r="H158" s="47"/>
    </row>
    <row r="159" spans="2:8" ht="15.75" customHeight="1" x14ac:dyDescent="0.35">
      <c r="B159" s="47"/>
      <c r="C159" s="47"/>
      <c r="D159" s="47"/>
      <c r="E159" s="47"/>
      <c r="F159" s="47"/>
      <c r="G159" s="47"/>
      <c r="H159" s="47"/>
    </row>
    <row r="160" spans="2:8" ht="15.75" customHeight="1" x14ac:dyDescent="0.35">
      <c r="B160" s="47"/>
      <c r="C160" s="47"/>
      <c r="D160" s="47"/>
      <c r="E160" s="47"/>
      <c r="F160" s="47"/>
      <c r="G160" s="47"/>
      <c r="H160" s="47"/>
    </row>
    <row r="161" spans="2:8" ht="15.75" customHeight="1" x14ac:dyDescent="0.35">
      <c r="B161" s="47"/>
      <c r="C161" s="47"/>
      <c r="D161" s="47"/>
      <c r="E161" s="47"/>
      <c r="F161" s="47"/>
      <c r="G161" s="47"/>
      <c r="H161" s="47"/>
    </row>
    <row r="162" spans="2:8" ht="15.75" customHeight="1" x14ac:dyDescent="0.35">
      <c r="B162" s="47"/>
      <c r="C162" s="47"/>
      <c r="D162" s="47"/>
      <c r="E162" s="47"/>
      <c r="F162" s="47"/>
      <c r="G162" s="47"/>
      <c r="H162" s="47"/>
    </row>
    <row r="163" spans="2:8" ht="15.75" customHeight="1" x14ac:dyDescent="0.35">
      <c r="B163" s="47"/>
      <c r="C163" s="47"/>
      <c r="D163" s="47"/>
      <c r="E163" s="47"/>
      <c r="F163" s="47"/>
      <c r="G163" s="47"/>
      <c r="H163" s="47"/>
    </row>
    <row r="164" spans="2:8" ht="15.75" customHeight="1" x14ac:dyDescent="0.35">
      <c r="B164" s="47"/>
      <c r="C164" s="47"/>
      <c r="D164" s="47"/>
      <c r="E164" s="47"/>
      <c r="F164" s="47"/>
      <c r="G164" s="47"/>
      <c r="H164" s="47"/>
    </row>
    <row r="165" spans="2:8" ht="15.75" customHeight="1" x14ac:dyDescent="0.35">
      <c r="B165" s="47"/>
      <c r="C165" s="47"/>
      <c r="D165" s="47"/>
      <c r="E165" s="47"/>
      <c r="F165" s="47"/>
      <c r="G165" s="47"/>
      <c r="H165" s="47"/>
    </row>
    <row r="166" spans="2:8" ht="15.75" customHeight="1" x14ac:dyDescent="0.35">
      <c r="B166" s="47"/>
      <c r="C166" s="47"/>
      <c r="D166" s="47"/>
      <c r="E166" s="47"/>
      <c r="F166" s="47"/>
      <c r="G166" s="47"/>
      <c r="H166" s="47"/>
    </row>
    <row r="167" spans="2:8" ht="15.75" customHeight="1" x14ac:dyDescent="0.35">
      <c r="B167" s="47"/>
      <c r="C167" s="47"/>
      <c r="D167" s="47"/>
      <c r="E167" s="47"/>
      <c r="F167" s="47"/>
      <c r="G167" s="47"/>
      <c r="H167" s="47"/>
    </row>
    <row r="168" spans="2:8" ht="15.75" customHeight="1" x14ac:dyDescent="0.35">
      <c r="B168" s="47"/>
      <c r="C168" s="47"/>
      <c r="D168" s="47"/>
      <c r="E168" s="47"/>
      <c r="F168" s="47"/>
      <c r="G168" s="47"/>
      <c r="H168" s="47"/>
    </row>
    <row r="169" spans="2:8" ht="15.75" customHeight="1" x14ac:dyDescent="0.35">
      <c r="B169" s="47"/>
      <c r="C169" s="47"/>
      <c r="D169" s="47"/>
      <c r="E169" s="47"/>
      <c r="F169" s="47"/>
      <c r="G169" s="47"/>
      <c r="H169" s="47"/>
    </row>
    <row r="170" spans="2:8" ht="15.75" customHeight="1" x14ac:dyDescent="0.35">
      <c r="B170" s="47"/>
      <c r="C170" s="47"/>
      <c r="D170" s="47"/>
      <c r="E170" s="47"/>
      <c r="F170" s="47"/>
      <c r="G170" s="47"/>
      <c r="H170" s="47"/>
    </row>
    <row r="171" spans="2:8" ht="15.75" customHeight="1" x14ac:dyDescent="0.35">
      <c r="B171" s="47"/>
      <c r="C171" s="47"/>
      <c r="D171" s="47"/>
      <c r="E171" s="47"/>
      <c r="F171" s="47"/>
      <c r="G171" s="47"/>
      <c r="H171" s="47"/>
    </row>
    <row r="172" spans="2:8" ht="15.75" customHeight="1" x14ac:dyDescent="0.35">
      <c r="B172" s="47"/>
      <c r="C172" s="47"/>
      <c r="D172" s="47"/>
      <c r="E172" s="47"/>
      <c r="F172" s="47"/>
      <c r="G172" s="47"/>
      <c r="H172" s="47"/>
    </row>
    <row r="173" spans="2:8" ht="15.75" customHeight="1" x14ac:dyDescent="0.35">
      <c r="B173" s="47"/>
      <c r="C173" s="47"/>
      <c r="D173" s="47"/>
      <c r="E173" s="47"/>
      <c r="F173" s="47"/>
      <c r="G173" s="47"/>
      <c r="H173" s="47"/>
    </row>
    <row r="174" spans="2:8" ht="15.75" customHeight="1" x14ac:dyDescent="0.35">
      <c r="B174" s="47"/>
      <c r="C174" s="47"/>
      <c r="D174" s="47"/>
      <c r="E174" s="47"/>
      <c r="F174" s="47"/>
      <c r="G174" s="47"/>
      <c r="H174" s="47"/>
    </row>
    <row r="175" spans="2:8" ht="15.75" customHeight="1" x14ac:dyDescent="0.35">
      <c r="B175" s="47"/>
      <c r="C175" s="47"/>
      <c r="D175" s="47"/>
      <c r="E175" s="47"/>
      <c r="F175" s="47"/>
      <c r="G175" s="47"/>
      <c r="H175" s="47"/>
    </row>
    <row r="176" spans="2:8" ht="15.75" customHeight="1" x14ac:dyDescent="0.35">
      <c r="B176" s="47"/>
      <c r="C176" s="47"/>
      <c r="D176" s="47"/>
      <c r="E176" s="47"/>
      <c r="F176" s="47"/>
      <c r="G176" s="47"/>
      <c r="H176" s="47"/>
    </row>
    <row r="177" spans="2:8" ht="15.75" customHeight="1" x14ac:dyDescent="0.35">
      <c r="B177" s="47"/>
      <c r="C177" s="47"/>
      <c r="D177" s="47"/>
      <c r="E177" s="47"/>
      <c r="F177" s="47"/>
      <c r="G177" s="47"/>
      <c r="H177" s="47"/>
    </row>
    <row r="178" spans="2:8" ht="15.75" customHeight="1" x14ac:dyDescent="0.35">
      <c r="B178" s="47"/>
      <c r="C178" s="47"/>
      <c r="D178" s="47"/>
      <c r="E178" s="47"/>
      <c r="F178" s="47"/>
      <c r="G178" s="47"/>
      <c r="H178" s="47"/>
    </row>
    <row r="179" spans="2:8" ht="15.75" customHeight="1" x14ac:dyDescent="0.35">
      <c r="B179" s="47"/>
      <c r="C179" s="47"/>
      <c r="D179" s="47"/>
      <c r="E179" s="47"/>
      <c r="F179" s="47"/>
      <c r="G179" s="47"/>
      <c r="H179" s="47"/>
    </row>
    <row r="180" spans="2:8" ht="15.75" customHeight="1" x14ac:dyDescent="0.35">
      <c r="B180" s="47"/>
      <c r="C180" s="47"/>
      <c r="D180" s="47"/>
      <c r="E180" s="47"/>
      <c r="F180" s="47"/>
      <c r="G180" s="47"/>
      <c r="H180" s="47"/>
    </row>
    <row r="181" spans="2:8" ht="15.75" customHeight="1" x14ac:dyDescent="0.35">
      <c r="B181" s="47"/>
      <c r="C181" s="47"/>
      <c r="D181" s="47"/>
      <c r="E181" s="47"/>
      <c r="F181" s="47"/>
      <c r="G181" s="47"/>
      <c r="H181" s="47"/>
    </row>
    <row r="182" spans="2:8" ht="15.75" customHeight="1" x14ac:dyDescent="0.35">
      <c r="B182" s="47"/>
      <c r="C182" s="47"/>
      <c r="D182" s="47"/>
      <c r="E182" s="47"/>
      <c r="F182" s="47"/>
      <c r="G182" s="47"/>
      <c r="H182" s="47"/>
    </row>
    <row r="183" spans="2:8" ht="15.75" customHeight="1" x14ac:dyDescent="0.35">
      <c r="B183" s="47"/>
      <c r="C183" s="47"/>
      <c r="D183" s="47"/>
      <c r="E183" s="47"/>
      <c r="F183" s="47"/>
      <c r="G183" s="47"/>
      <c r="H183" s="47"/>
    </row>
    <row r="184" spans="2:8" ht="15.75" customHeight="1" x14ac:dyDescent="0.35">
      <c r="B184" s="47"/>
      <c r="C184" s="47"/>
      <c r="D184" s="47"/>
      <c r="E184" s="47"/>
      <c r="F184" s="47"/>
      <c r="G184" s="47"/>
      <c r="H184" s="47"/>
    </row>
    <row r="185" spans="2:8" ht="15.75" customHeight="1" x14ac:dyDescent="0.35">
      <c r="B185" s="47"/>
      <c r="C185" s="47"/>
      <c r="D185" s="47"/>
      <c r="E185" s="47"/>
      <c r="F185" s="47"/>
      <c r="G185" s="47"/>
      <c r="H185" s="47"/>
    </row>
    <row r="186" spans="2:8" ht="15.75" customHeight="1" x14ac:dyDescent="0.35">
      <c r="B186" s="47"/>
      <c r="C186" s="47"/>
      <c r="D186" s="47"/>
      <c r="E186" s="47"/>
      <c r="F186" s="47"/>
      <c r="G186" s="47"/>
      <c r="H186" s="47"/>
    </row>
    <row r="187" spans="2:8" ht="15.75" customHeight="1" x14ac:dyDescent="0.35">
      <c r="B187" s="47"/>
      <c r="C187" s="47"/>
      <c r="D187" s="47"/>
      <c r="E187" s="47"/>
      <c r="F187" s="47"/>
      <c r="G187" s="47"/>
      <c r="H187" s="47"/>
    </row>
    <row r="188" spans="2:8" ht="15.75" customHeight="1" x14ac:dyDescent="0.35">
      <c r="B188" s="47"/>
      <c r="C188" s="47"/>
      <c r="D188" s="47"/>
      <c r="E188" s="47"/>
      <c r="F188" s="47"/>
      <c r="G188" s="47"/>
      <c r="H188" s="47"/>
    </row>
    <row r="189" spans="2:8" ht="15.75" customHeight="1" x14ac:dyDescent="0.35">
      <c r="B189" s="47"/>
      <c r="C189" s="47"/>
      <c r="D189" s="47"/>
      <c r="E189" s="47"/>
      <c r="F189" s="47"/>
      <c r="G189" s="47"/>
      <c r="H189" s="47"/>
    </row>
    <row r="190" spans="2:8" ht="15.75" customHeight="1" x14ac:dyDescent="0.35">
      <c r="B190" s="47"/>
      <c r="C190" s="47"/>
      <c r="D190" s="47"/>
      <c r="E190" s="47"/>
      <c r="F190" s="47"/>
      <c r="G190" s="47"/>
      <c r="H190" s="47"/>
    </row>
    <row r="191" spans="2:8" ht="15.75" customHeight="1" x14ac:dyDescent="0.35">
      <c r="B191" s="47"/>
      <c r="C191" s="47"/>
      <c r="D191" s="47"/>
      <c r="E191" s="47"/>
      <c r="F191" s="47"/>
      <c r="G191" s="47"/>
      <c r="H191" s="47"/>
    </row>
    <row r="192" spans="2:8" ht="15.75" customHeight="1" x14ac:dyDescent="0.35">
      <c r="B192" s="47"/>
      <c r="C192" s="47"/>
      <c r="D192" s="47"/>
      <c r="E192" s="47"/>
      <c r="F192" s="47"/>
      <c r="G192" s="47"/>
      <c r="H192" s="47"/>
    </row>
    <row r="193" spans="2:8" ht="15.75" customHeight="1" x14ac:dyDescent="0.35">
      <c r="B193" s="47"/>
      <c r="C193" s="47"/>
      <c r="D193" s="47"/>
      <c r="E193" s="47"/>
      <c r="F193" s="47"/>
      <c r="G193" s="47"/>
      <c r="H193" s="47"/>
    </row>
    <row r="194" spans="2:8" ht="15.75" customHeight="1" x14ac:dyDescent="0.35">
      <c r="B194" s="47"/>
      <c r="C194" s="47"/>
      <c r="D194" s="47"/>
      <c r="E194" s="47"/>
      <c r="F194" s="47"/>
      <c r="G194" s="47"/>
      <c r="H194" s="47"/>
    </row>
    <row r="195" spans="2:8" ht="15.75" customHeight="1" x14ac:dyDescent="0.35">
      <c r="B195" s="47"/>
      <c r="C195" s="47"/>
      <c r="D195" s="47"/>
      <c r="E195" s="47"/>
      <c r="F195" s="47"/>
      <c r="G195" s="47"/>
      <c r="H195" s="47"/>
    </row>
    <row r="196" spans="2:8" ht="15.75" customHeight="1" x14ac:dyDescent="0.35">
      <c r="B196" s="47"/>
      <c r="C196" s="47"/>
      <c r="D196" s="47"/>
      <c r="E196" s="47"/>
      <c r="F196" s="47"/>
      <c r="G196" s="47"/>
      <c r="H196" s="47"/>
    </row>
    <row r="197" spans="2:8" ht="15.75" customHeight="1" x14ac:dyDescent="0.35">
      <c r="B197" s="47"/>
      <c r="C197" s="47"/>
      <c r="D197" s="47"/>
      <c r="E197" s="47"/>
      <c r="F197" s="47"/>
      <c r="G197" s="47"/>
      <c r="H197" s="47"/>
    </row>
    <row r="198" spans="2:8" ht="15.75" customHeight="1" x14ac:dyDescent="0.35">
      <c r="B198" s="47"/>
      <c r="C198" s="47"/>
      <c r="D198" s="47"/>
      <c r="E198" s="47"/>
      <c r="F198" s="47"/>
      <c r="G198" s="47"/>
      <c r="H198" s="47"/>
    </row>
    <row r="199" spans="2:8" ht="15.75" customHeight="1" x14ac:dyDescent="0.35">
      <c r="B199" s="47"/>
      <c r="C199" s="47"/>
      <c r="D199" s="47"/>
      <c r="E199" s="47"/>
      <c r="F199" s="47"/>
      <c r="G199" s="47"/>
      <c r="H199" s="47"/>
    </row>
    <row r="200" spans="2:8" ht="15.75" customHeight="1" x14ac:dyDescent="0.35">
      <c r="B200" s="47"/>
      <c r="C200" s="47"/>
      <c r="D200" s="47"/>
      <c r="E200" s="47"/>
      <c r="F200" s="47"/>
      <c r="G200" s="47"/>
      <c r="H200" s="47"/>
    </row>
    <row r="201" spans="2:8" ht="15.75" customHeight="1" x14ac:dyDescent="0.35">
      <c r="B201" s="47"/>
      <c r="C201" s="47"/>
      <c r="D201" s="47"/>
      <c r="E201" s="47"/>
      <c r="F201" s="47"/>
      <c r="G201" s="47"/>
      <c r="H201" s="47"/>
    </row>
    <row r="202" spans="2:8" ht="15.75" customHeight="1" x14ac:dyDescent="0.35">
      <c r="B202" s="47"/>
      <c r="C202" s="47"/>
      <c r="D202" s="47"/>
      <c r="E202" s="47"/>
      <c r="F202" s="47"/>
      <c r="G202" s="47"/>
      <c r="H202" s="47"/>
    </row>
    <row r="203" spans="2:8" ht="15.75" customHeight="1" x14ac:dyDescent="0.35">
      <c r="B203" s="47"/>
      <c r="C203" s="47"/>
      <c r="D203" s="47"/>
      <c r="E203" s="47"/>
      <c r="F203" s="47"/>
      <c r="G203" s="47"/>
      <c r="H203" s="47"/>
    </row>
    <row r="204" spans="2:8" ht="15.75" customHeight="1" x14ac:dyDescent="0.35">
      <c r="B204" s="47"/>
      <c r="C204" s="47"/>
      <c r="D204" s="47"/>
      <c r="E204" s="47"/>
      <c r="F204" s="47"/>
      <c r="G204" s="47"/>
      <c r="H204" s="47"/>
    </row>
    <row r="205" spans="2:8" ht="15.75" customHeight="1" x14ac:dyDescent="0.35">
      <c r="B205" s="47"/>
      <c r="C205" s="47"/>
      <c r="D205" s="47"/>
      <c r="E205" s="47"/>
      <c r="F205" s="47"/>
      <c r="G205" s="47"/>
      <c r="H205" s="47"/>
    </row>
    <row r="206" spans="2:8" ht="15.75" customHeight="1" x14ac:dyDescent="0.35">
      <c r="B206" s="47"/>
      <c r="C206" s="47"/>
      <c r="D206" s="47"/>
      <c r="E206" s="47"/>
      <c r="F206" s="47"/>
      <c r="G206" s="47"/>
      <c r="H206" s="47"/>
    </row>
    <row r="207" spans="2:8" ht="15.75" customHeight="1" x14ac:dyDescent="0.35">
      <c r="B207" s="47"/>
      <c r="C207" s="47"/>
      <c r="D207" s="47"/>
      <c r="E207" s="47"/>
      <c r="F207" s="47"/>
      <c r="G207" s="47"/>
      <c r="H207" s="47"/>
    </row>
    <row r="208" spans="2:8" ht="15.75" customHeight="1" x14ac:dyDescent="0.35">
      <c r="B208" s="47"/>
      <c r="C208" s="47"/>
      <c r="D208" s="47"/>
      <c r="E208" s="47"/>
      <c r="F208" s="47"/>
      <c r="G208" s="47"/>
      <c r="H208" s="47"/>
    </row>
    <row r="209" spans="2:8" ht="15.75" customHeight="1" x14ac:dyDescent="0.35">
      <c r="B209" s="47"/>
      <c r="C209" s="47"/>
      <c r="D209" s="47"/>
      <c r="E209" s="47"/>
      <c r="F209" s="47"/>
      <c r="G209" s="47"/>
      <c r="H209" s="47"/>
    </row>
    <row r="210" spans="2:8" ht="15.75" customHeight="1" x14ac:dyDescent="0.35">
      <c r="B210" s="47"/>
      <c r="C210" s="47"/>
      <c r="D210" s="47"/>
      <c r="E210" s="47"/>
      <c r="F210" s="47"/>
      <c r="G210" s="47"/>
      <c r="H210" s="47"/>
    </row>
    <row r="211" spans="2:8" ht="15.75" customHeight="1" x14ac:dyDescent="0.35">
      <c r="B211" s="47"/>
      <c r="C211" s="47"/>
      <c r="D211" s="47"/>
      <c r="E211" s="47"/>
      <c r="F211" s="47"/>
      <c r="G211" s="47"/>
      <c r="H211" s="47"/>
    </row>
    <row r="212" spans="2:8" ht="15.75" customHeight="1" x14ac:dyDescent="0.35">
      <c r="B212" s="47"/>
      <c r="C212" s="47"/>
      <c r="D212" s="47"/>
      <c r="E212" s="47"/>
      <c r="F212" s="47"/>
      <c r="G212" s="47"/>
      <c r="H212" s="47"/>
    </row>
    <row r="213" spans="2:8" ht="15.75" customHeight="1" x14ac:dyDescent="0.35">
      <c r="B213" s="47"/>
      <c r="C213" s="47"/>
      <c r="D213" s="47"/>
      <c r="E213" s="47"/>
      <c r="F213" s="47"/>
      <c r="G213" s="47"/>
      <c r="H213" s="47"/>
    </row>
    <row r="214" spans="2:8" ht="15.75" customHeight="1" x14ac:dyDescent="0.35">
      <c r="B214" s="47"/>
      <c r="C214" s="47"/>
      <c r="D214" s="47"/>
      <c r="E214" s="47"/>
      <c r="F214" s="47"/>
      <c r="G214" s="47"/>
      <c r="H214" s="47"/>
    </row>
    <row r="215" spans="2:8" ht="15.75" customHeight="1" x14ac:dyDescent="0.35">
      <c r="B215" s="47"/>
      <c r="C215" s="47"/>
      <c r="D215" s="47"/>
      <c r="E215" s="47"/>
      <c r="F215" s="47"/>
      <c r="G215" s="47"/>
      <c r="H215" s="47"/>
    </row>
    <row r="216" spans="2:8" ht="15.75" customHeight="1" x14ac:dyDescent="0.35">
      <c r="B216" s="47"/>
      <c r="C216" s="47"/>
      <c r="D216" s="47"/>
      <c r="E216" s="47"/>
      <c r="F216" s="47"/>
      <c r="G216" s="47"/>
      <c r="H216" s="47"/>
    </row>
    <row r="217" spans="2:8" ht="15.75" customHeight="1" x14ac:dyDescent="0.35">
      <c r="B217" s="47"/>
      <c r="C217" s="47"/>
      <c r="D217" s="47"/>
      <c r="E217" s="47"/>
      <c r="F217" s="47"/>
      <c r="G217" s="47"/>
      <c r="H217" s="47"/>
    </row>
    <row r="218" spans="2:8" ht="15.75" customHeight="1" x14ac:dyDescent="0.35">
      <c r="B218" s="47"/>
      <c r="C218" s="47"/>
      <c r="D218" s="47"/>
      <c r="E218" s="47"/>
      <c r="F218" s="47"/>
      <c r="G218" s="47"/>
      <c r="H218" s="47"/>
    </row>
    <row r="219" spans="2:8" ht="15.75" customHeight="1" x14ac:dyDescent="0.35">
      <c r="B219" s="47"/>
      <c r="C219" s="47"/>
      <c r="D219" s="47"/>
      <c r="E219" s="47"/>
      <c r="F219" s="47"/>
      <c r="G219" s="47"/>
      <c r="H219" s="47"/>
    </row>
    <row r="220" spans="2:8" ht="15.75" customHeight="1" x14ac:dyDescent="0.35">
      <c r="B220" s="47"/>
      <c r="C220" s="47"/>
      <c r="D220" s="47"/>
      <c r="E220" s="47"/>
      <c r="F220" s="47"/>
      <c r="G220" s="47"/>
      <c r="H220" s="47"/>
    </row>
    <row r="221" spans="2:8" ht="15.75" customHeight="1" x14ac:dyDescent="0.35">
      <c r="B221" s="47"/>
      <c r="C221" s="47"/>
      <c r="D221" s="47"/>
      <c r="E221" s="47"/>
      <c r="F221" s="47"/>
      <c r="G221" s="47"/>
      <c r="H221" s="47"/>
    </row>
    <row r="222" spans="2:8" ht="15.75" customHeight="1" x14ac:dyDescent="0.35">
      <c r="B222" s="47"/>
      <c r="C222" s="47"/>
      <c r="D222" s="47"/>
      <c r="E222" s="47"/>
      <c r="F222" s="47"/>
      <c r="G222" s="47"/>
      <c r="H222" s="47"/>
    </row>
    <row r="223" spans="2:8" ht="15.75" customHeight="1" x14ac:dyDescent="0.35">
      <c r="B223" s="47"/>
      <c r="C223" s="47"/>
      <c r="D223" s="47"/>
      <c r="E223" s="47"/>
      <c r="F223" s="47"/>
      <c r="G223" s="47"/>
      <c r="H223" s="47"/>
    </row>
    <row r="224" spans="2:8" ht="15.75" customHeight="1" x14ac:dyDescent="0.35">
      <c r="B224" s="47"/>
      <c r="C224" s="47"/>
      <c r="D224" s="47"/>
      <c r="E224" s="47"/>
      <c r="F224" s="47"/>
      <c r="G224" s="47"/>
      <c r="H224" s="47"/>
    </row>
    <row r="225" spans="2:8" ht="15.75" customHeight="1" x14ac:dyDescent="0.35">
      <c r="B225" s="47"/>
      <c r="C225" s="47"/>
      <c r="D225" s="47"/>
      <c r="E225" s="47"/>
      <c r="F225" s="47"/>
      <c r="G225" s="47"/>
      <c r="H225" s="47"/>
    </row>
    <row r="226" spans="2:8" ht="15.75" customHeight="1" x14ac:dyDescent="0.35">
      <c r="B226" s="47"/>
      <c r="C226" s="47"/>
      <c r="D226" s="47"/>
      <c r="E226" s="47"/>
      <c r="F226" s="47"/>
      <c r="G226" s="47"/>
      <c r="H226" s="47"/>
    </row>
    <row r="227" spans="2:8" ht="15.75" customHeight="1" x14ac:dyDescent="0.35">
      <c r="B227" s="47"/>
      <c r="C227" s="47"/>
      <c r="D227" s="47"/>
      <c r="E227" s="47"/>
      <c r="F227" s="47"/>
      <c r="G227" s="47"/>
      <c r="H227" s="47"/>
    </row>
    <row r="228" spans="2:8" ht="15.75" customHeight="1" x14ac:dyDescent="0.35">
      <c r="B228" s="47"/>
      <c r="C228" s="47"/>
      <c r="D228" s="47"/>
      <c r="E228" s="47"/>
      <c r="F228" s="47"/>
      <c r="G228" s="47"/>
      <c r="H228" s="47"/>
    </row>
    <row r="229" spans="2:8" ht="15.75" customHeight="1" x14ac:dyDescent="0.35">
      <c r="B229" s="47"/>
      <c r="C229" s="47"/>
      <c r="D229" s="47"/>
      <c r="E229" s="47"/>
      <c r="F229" s="47"/>
      <c r="G229" s="47"/>
      <c r="H229" s="47"/>
    </row>
    <row r="230" spans="2:8" ht="15.75" customHeight="1" x14ac:dyDescent="0.35">
      <c r="B230" s="47"/>
      <c r="C230" s="47"/>
      <c r="D230" s="47"/>
      <c r="E230" s="47"/>
      <c r="F230" s="47"/>
      <c r="G230" s="47"/>
      <c r="H230" s="47"/>
    </row>
    <row r="231" spans="2:8" ht="15.75" customHeight="1" x14ac:dyDescent="0.35">
      <c r="B231" s="47"/>
      <c r="C231" s="47"/>
      <c r="D231" s="47"/>
      <c r="E231" s="47"/>
      <c r="F231" s="47"/>
      <c r="G231" s="47"/>
      <c r="H231" s="47"/>
    </row>
    <row r="232" spans="2:8" ht="15.75" customHeight="1" x14ac:dyDescent="0.35">
      <c r="B232" s="47"/>
      <c r="C232" s="47"/>
      <c r="D232" s="47"/>
      <c r="E232" s="47"/>
      <c r="F232" s="47"/>
      <c r="G232" s="47"/>
      <c r="H232" s="47"/>
    </row>
    <row r="233" spans="2:8" ht="15.75" customHeight="1" x14ac:dyDescent="0.35">
      <c r="B233" s="47"/>
      <c r="C233" s="47"/>
      <c r="D233" s="47"/>
      <c r="E233" s="47"/>
      <c r="F233" s="47"/>
      <c r="G233" s="47"/>
      <c r="H233" s="47"/>
    </row>
    <row r="234" spans="2:8" ht="15.75" customHeight="1" x14ac:dyDescent="0.35">
      <c r="B234" s="47"/>
      <c r="C234" s="47"/>
      <c r="D234" s="47"/>
      <c r="E234" s="47"/>
      <c r="F234" s="47"/>
      <c r="G234" s="47"/>
      <c r="H234" s="47"/>
    </row>
    <row r="235" spans="2:8" ht="15.75" customHeight="1" x14ac:dyDescent="0.35">
      <c r="B235" s="47"/>
      <c r="C235" s="47"/>
      <c r="D235" s="47"/>
      <c r="E235" s="47"/>
      <c r="F235" s="47"/>
      <c r="G235" s="47"/>
      <c r="H235" s="47"/>
    </row>
    <row r="236" spans="2:8" ht="15.75" customHeight="1" x14ac:dyDescent="0.35">
      <c r="B236" s="47"/>
      <c r="C236" s="47"/>
      <c r="D236" s="47"/>
      <c r="E236" s="47"/>
      <c r="F236" s="47"/>
      <c r="G236" s="47"/>
      <c r="H236" s="47"/>
    </row>
    <row r="237" spans="2:8" ht="15.75" customHeight="1" x14ac:dyDescent="0.35">
      <c r="B237" s="47"/>
      <c r="C237" s="47"/>
      <c r="D237" s="47"/>
      <c r="E237" s="47"/>
      <c r="F237" s="47"/>
      <c r="G237" s="47"/>
      <c r="H237" s="47"/>
    </row>
    <row r="238" spans="2:8" ht="15.75" customHeight="1" x14ac:dyDescent="0.35">
      <c r="B238" s="47"/>
      <c r="C238" s="47"/>
      <c r="D238" s="47"/>
      <c r="E238" s="47"/>
      <c r="F238" s="47"/>
      <c r="G238" s="47"/>
      <c r="H238" s="47"/>
    </row>
    <row r="239" spans="2:8" ht="15.75" customHeight="1" x14ac:dyDescent="0.35">
      <c r="B239" s="47"/>
      <c r="C239" s="47"/>
      <c r="D239" s="47"/>
      <c r="E239" s="47"/>
      <c r="F239" s="47"/>
      <c r="G239" s="47"/>
      <c r="H239" s="47"/>
    </row>
    <row r="240" spans="2:8" ht="15.75" customHeight="1" x14ac:dyDescent="0.35">
      <c r="B240" s="47"/>
      <c r="C240" s="47"/>
      <c r="D240" s="47"/>
      <c r="E240" s="47"/>
      <c r="F240" s="47"/>
      <c r="G240" s="47"/>
      <c r="H240" s="47"/>
    </row>
    <row r="241" spans="2:8" ht="15.75" customHeight="1" x14ac:dyDescent="0.35">
      <c r="B241" s="47"/>
      <c r="C241" s="47"/>
      <c r="D241" s="47"/>
      <c r="E241" s="47"/>
      <c r="F241" s="47"/>
      <c r="G241" s="47"/>
      <c r="H241" s="47"/>
    </row>
    <row r="242" spans="2:8" ht="15.75" customHeight="1" x14ac:dyDescent="0.35">
      <c r="B242" s="47"/>
      <c r="C242" s="47"/>
      <c r="D242" s="47"/>
      <c r="E242" s="47"/>
      <c r="F242" s="47"/>
      <c r="G242" s="47"/>
      <c r="H242" s="47"/>
    </row>
    <row r="243" spans="2:8" ht="15.75" customHeight="1" x14ac:dyDescent="0.35">
      <c r="B243" s="47"/>
      <c r="C243" s="47"/>
      <c r="D243" s="47"/>
      <c r="E243" s="47"/>
      <c r="F243" s="47"/>
      <c r="G243" s="47"/>
      <c r="H243" s="47"/>
    </row>
    <row r="244" spans="2:8" ht="15.75" customHeight="1" x14ac:dyDescent="0.35">
      <c r="B244" s="47"/>
      <c r="C244" s="47"/>
      <c r="D244" s="47"/>
      <c r="E244" s="47"/>
      <c r="F244" s="47"/>
      <c r="G244" s="47"/>
      <c r="H244" s="47"/>
    </row>
    <row r="245" spans="2:8" ht="15.75" customHeight="1" x14ac:dyDescent="0.35">
      <c r="B245" s="47"/>
      <c r="C245" s="47"/>
      <c r="D245" s="47"/>
      <c r="E245" s="47"/>
      <c r="F245" s="47"/>
      <c r="G245" s="47"/>
      <c r="H245" s="47"/>
    </row>
    <row r="246" spans="2:8" ht="15.75" customHeight="1" x14ac:dyDescent="0.35">
      <c r="B246" s="47"/>
      <c r="C246" s="47"/>
      <c r="D246" s="47"/>
      <c r="E246" s="47"/>
      <c r="F246" s="47"/>
      <c r="G246" s="47"/>
      <c r="H246" s="47"/>
    </row>
    <row r="247" spans="2:8" ht="15.75" customHeight="1" x14ac:dyDescent="0.35">
      <c r="B247" s="47"/>
      <c r="C247" s="47"/>
      <c r="D247" s="47"/>
      <c r="E247" s="47"/>
      <c r="F247" s="47"/>
      <c r="G247" s="47"/>
      <c r="H247" s="47"/>
    </row>
    <row r="248" spans="2:8" ht="15.75" customHeight="1" x14ac:dyDescent="0.35">
      <c r="B248" s="47"/>
      <c r="C248" s="47"/>
      <c r="D248" s="47"/>
      <c r="E248" s="47"/>
      <c r="F248" s="47"/>
      <c r="G248" s="47"/>
      <c r="H248" s="47"/>
    </row>
    <row r="249" spans="2:8" ht="15.75" customHeight="1" x14ac:dyDescent="0.35">
      <c r="B249" s="47"/>
      <c r="C249" s="47"/>
      <c r="D249" s="47"/>
      <c r="E249" s="47"/>
      <c r="F249" s="47"/>
      <c r="G249" s="47"/>
      <c r="H249" s="47"/>
    </row>
    <row r="250" spans="2:8" ht="15.75" customHeight="1" x14ac:dyDescent="0.35">
      <c r="B250" s="47"/>
      <c r="C250" s="47"/>
      <c r="D250" s="47"/>
      <c r="E250" s="47"/>
      <c r="F250" s="47"/>
      <c r="G250" s="47"/>
      <c r="H250" s="47"/>
    </row>
    <row r="251" spans="2:8" ht="15.75" customHeight="1" x14ac:dyDescent="0.35">
      <c r="B251" s="47"/>
      <c r="C251" s="47"/>
      <c r="D251" s="47"/>
      <c r="E251" s="47"/>
      <c r="F251" s="47"/>
      <c r="G251" s="47"/>
      <c r="H251" s="47"/>
    </row>
    <row r="252" spans="2:8" ht="15.75" customHeight="1" x14ac:dyDescent="0.35">
      <c r="B252" s="47"/>
      <c r="C252" s="47"/>
      <c r="D252" s="47"/>
      <c r="E252" s="47"/>
      <c r="F252" s="47"/>
      <c r="G252" s="47"/>
      <c r="H252" s="47"/>
    </row>
    <row r="253" spans="2:8" ht="15.75" customHeight="1" x14ac:dyDescent="0.35">
      <c r="B253" s="47"/>
      <c r="C253" s="47"/>
      <c r="D253" s="47"/>
      <c r="E253" s="47"/>
      <c r="F253" s="47"/>
      <c r="G253" s="47"/>
      <c r="H253" s="47"/>
    </row>
    <row r="254" spans="2:8" ht="15.75" customHeight="1" x14ac:dyDescent="0.35">
      <c r="B254" s="47"/>
      <c r="C254" s="47"/>
      <c r="D254" s="47"/>
      <c r="E254" s="47"/>
      <c r="F254" s="47"/>
      <c r="G254" s="47"/>
      <c r="H254" s="47"/>
    </row>
    <row r="255" spans="2:8" ht="15.75" customHeight="1" x14ac:dyDescent="0.35">
      <c r="B255" s="47"/>
      <c r="C255" s="47"/>
      <c r="D255" s="47"/>
      <c r="E255" s="47"/>
      <c r="F255" s="47"/>
      <c r="G255" s="47"/>
      <c r="H255" s="47"/>
    </row>
    <row r="256" spans="2:8" ht="15.75" customHeight="1" x14ac:dyDescent="0.35">
      <c r="B256" s="47"/>
      <c r="C256" s="47"/>
      <c r="D256" s="47"/>
      <c r="E256" s="47"/>
      <c r="F256" s="47"/>
      <c r="G256" s="47"/>
      <c r="H256" s="47"/>
    </row>
    <row r="257" spans="2:8" ht="15.75" customHeight="1" x14ac:dyDescent="0.35">
      <c r="B257" s="47"/>
      <c r="C257" s="47"/>
      <c r="D257" s="47"/>
      <c r="E257" s="47"/>
      <c r="F257" s="47"/>
      <c r="G257" s="47"/>
      <c r="H257" s="47"/>
    </row>
    <row r="258" spans="2:8" ht="15.75" customHeight="1" x14ac:dyDescent="0.35">
      <c r="B258" s="47"/>
      <c r="C258" s="47"/>
      <c r="D258" s="47"/>
      <c r="E258" s="47"/>
      <c r="F258" s="47"/>
      <c r="G258" s="47"/>
      <c r="H258" s="47"/>
    </row>
    <row r="259" spans="2:8" ht="15.75" customHeight="1" x14ac:dyDescent="0.35">
      <c r="B259" s="47"/>
      <c r="C259" s="47"/>
      <c r="D259" s="47"/>
      <c r="E259" s="47"/>
      <c r="F259" s="47"/>
      <c r="G259" s="47"/>
      <c r="H259" s="47"/>
    </row>
    <row r="260" spans="2:8" ht="15.75" customHeight="1" x14ac:dyDescent="0.35">
      <c r="B260" s="47"/>
      <c r="C260" s="47"/>
      <c r="D260" s="47"/>
      <c r="E260" s="47"/>
      <c r="F260" s="47"/>
      <c r="G260" s="47"/>
      <c r="H260" s="47"/>
    </row>
    <row r="261" spans="2:8" ht="15.75" customHeight="1" x14ac:dyDescent="0.35">
      <c r="B261" s="47"/>
      <c r="C261" s="47"/>
      <c r="D261" s="47"/>
      <c r="E261" s="47"/>
      <c r="F261" s="47"/>
      <c r="G261" s="47"/>
      <c r="H261" s="47"/>
    </row>
    <row r="262" spans="2:8" ht="15.75" customHeight="1" x14ac:dyDescent="0.35">
      <c r="B262" s="47"/>
      <c r="C262" s="47"/>
      <c r="D262" s="47"/>
      <c r="E262" s="47"/>
      <c r="F262" s="47"/>
      <c r="G262" s="47"/>
      <c r="H262" s="47"/>
    </row>
    <row r="263" spans="2:8" ht="15.75" customHeight="1" x14ac:dyDescent="0.35">
      <c r="B263" s="47"/>
      <c r="C263" s="47"/>
      <c r="D263" s="47"/>
      <c r="E263" s="47"/>
      <c r="F263" s="47"/>
      <c r="G263" s="47"/>
      <c r="H263" s="47"/>
    </row>
    <row r="264" spans="2:8" ht="15.75" customHeight="1" x14ac:dyDescent="0.35">
      <c r="B264" s="47"/>
      <c r="C264" s="47"/>
      <c r="D264" s="47"/>
      <c r="E264" s="47"/>
      <c r="F264" s="47"/>
      <c r="G264" s="47"/>
      <c r="H264" s="47"/>
    </row>
    <row r="265" spans="2:8" ht="15.75" customHeight="1" x14ac:dyDescent="0.35">
      <c r="B265" s="47"/>
      <c r="C265" s="47"/>
      <c r="D265" s="47"/>
      <c r="E265" s="47"/>
      <c r="F265" s="47"/>
      <c r="G265" s="47"/>
      <c r="H265" s="47"/>
    </row>
    <row r="266" spans="2:8" ht="15.75" customHeight="1" x14ac:dyDescent="0.35">
      <c r="B266" s="47"/>
      <c r="C266" s="47"/>
      <c r="D266" s="47"/>
      <c r="E266" s="47"/>
      <c r="F266" s="47"/>
      <c r="G266" s="47"/>
      <c r="H266" s="47"/>
    </row>
    <row r="267" spans="2:8" ht="15.75" customHeight="1" x14ac:dyDescent="0.35">
      <c r="B267" s="47"/>
      <c r="C267" s="47"/>
      <c r="D267" s="47"/>
      <c r="E267" s="47"/>
      <c r="F267" s="47"/>
      <c r="G267" s="47"/>
      <c r="H267" s="47"/>
    </row>
    <row r="268" spans="2:8" ht="15.75" customHeight="1" x14ac:dyDescent="0.35">
      <c r="B268" s="47"/>
      <c r="C268" s="47"/>
      <c r="D268" s="47"/>
      <c r="E268" s="47"/>
      <c r="F268" s="47"/>
      <c r="G268" s="47"/>
      <c r="H268" s="47"/>
    </row>
    <row r="269" spans="2:8" ht="15.75" customHeight="1" x14ac:dyDescent="0.35">
      <c r="B269" s="47"/>
      <c r="C269" s="47"/>
      <c r="D269" s="47"/>
      <c r="E269" s="47"/>
      <c r="F269" s="47"/>
      <c r="G269" s="47"/>
      <c r="H269" s="47"/>
    </row>
    <row r="270" spans="2:8" ht="15.75" customHeight="1" x14ac:dyDescent="0.35">
      <c r="B270" s="47"/>
      <c r="C270" s="47"/>
      <c r="D270" s="47"/>
      <c r="E270" s="47"/>
      <c r="F270" s="47"/>
      <c r="G270" s="47"/>
      <c r="H270" s="47"/>
    </row>
    <row r="271" spans="2:8" ht="15.75" customHeight="1" x14ac:dyDescent="0.35">
      <c r="B271" s="47"/>
      <c r="C271" s="47"/>
      <c r="D271" s="47"/>
      <c r="E271" s="47"/>
      <c r="F271" s="47"/>
      <c r="G271" s="47"/>
      <c r="H271" s="47"/>
    </row>
    <row r="272" spans="2:8" ht="15.75" customHeight="1" x14ac:dyDescent="0.35">
      <c r="B272" s="47"/>
      <c r="C272" s="47"/>
      <c r="D272" s="47"/>
      <c r="E272" s="47"/>
      <c r="F272" s="47"/>
      <c r="G272" s="47"/>
      <c r="H272" s="47"/>
    </row>
    <row r="273" spans="2:8" ht="15.75" customHeight="1" x14ac:dyDescent="0.35">
      <c r="B273" s="47"/>
      <c r="C273" s="47"/>
      <c r="D273" s="47"/>
      <c r="E273" s="47"/>
      <c r="F273" s="47"/>
      <c r="G273" s="47"/>
      <c r="H273" s="47"/>
    </row>
    <row r="274" spans="2:8" ht="15.75" customHeight="1" x14ac:dyDescent="0.35">
      <c r="B274" s="47"/>
      <c r="C274" s="47"/>
      <c r="D274" s="47"/>
      <c r="E274" s="47"/>
      <c r="F274" s="47"/>
      <c r="G274" s="47"/>
      <c r="H274" s="47"/>
    </row>
    <row r="275" spans="2:8" ht="15.75" customHeight="1" x14ac:dyDescent="0.35">
      <c r="B275" s="47"/>
      <c r="C275" s="47"/>
      <c r="D275" s="47"/>
      <c r="E275" s="47"/>
      <c r="F275" s="47"/>
      <c r="G275" s="47"/>
      <c r="H275" s="47"/>
    </row>
    <row r="276" spans="2:8" ht="15.75" customHeight="1" x14ac:dyDescent="0.35">
      <c r="B276" s="47"/>
      <c r="C276" s="47"/>
      <c r="D276" s="47"/>
      <c r="E276" s="47"/>
      <c r="F276" s="47"/>
      <c r="G276" s="47"/>
      <c r="H276" s="47"/>
    </row>
    <row r="277" spans="2:8" ht="15.75" customHeight="1" x14ac:dyDescent="0.35">
      <c r="B277" s="47"/>
      <c r="C277" s="47"/>
      <c r="D277" s="47"/>
      <c r="E277" s="47"/>
      <c r="F277" s="47"/>
      <c r="G277" s="47"/>
      <c r="H277" s="47"/>
    </row>
    <row r="278" spans="2:8" ht="15.75" customHeight="1" x14ac:dyDescent="0.35">
      <c r="B278" s="47"/>
      <c r="C278" s="47"/>
      <c r="D278" s="47"/>
      <c r="E278" s="47"/>
      <c r="F278" s="47"/>
      <c r="G278" s="47"/>
      <c r="H278" s="47"/>
    </row>
    <row r="279" spans="2:8" ht="15.75" customHeight="1" x14ac:dyDescent="0.35">
      <c r="B279" s="47"/>
      <c r="C279" s="47"/>
      <c r="D279" s="47"/>
      <c r="E279" s="47"/>
      <c r="F279" s="47"/>
      <c r="G279" s="47"/>
      <c r="H279" s="47"/>
    </row>
    <row r="280" spans="2:8" ht="15.75" customHeight="1" x14ac:dyDescent="0.35">
      <c r="B280" s="47"/>
      <c r="C280" s="47"/>
      <c r="D280" s="47"/>
      <c r="E280" s="47"/>
      <c r="F280" s="47"/>
      <c r="G280" s="47"/>
      <c r="H280" s="47"/>
    </row>
    <row r="281" spans="2:8" ht="15.75" customHeight="1" x14ac:dyDescent="0.35">
      <c r="B281" s="47"/>
      <c r="C281" s="47"/>
      <c r="D281" s="47"/>
      <c r="E281" s="47"/>
      <c r="F281" s="47"/>
      <c r="G281" s="47"/>
      <c r="H281" s="47"/>
    </row>
    <row r="282" spans="2:8" ht="15.75" customHeight="1" x14ac:dyDescent="0.35">
      <c r="B282" s="47"/>
      <c r="C282" s="47"/>
      <c r="D282" s="47"/>
      <c r="E282" s="47"/>
      <c r="F282" s="47"/>
      <c r="G282" s="47"/>
      <c r="H282" s="47"/>
    </row>
    <row r="283" spans="2:8" ht="15.75" customHeight="1" x14ac:dyDescent="0.35">
      <c r="B283" s="47"/>
      <c r="C283" s="47"/>
      <c r="D283" s="47"/>
      <c r="E283" s="47"/>
      <c r="F283" s="47"/>
      <c r="G283" s="47"/>
      <c r="H283" s="47"/>
    </row>
    <row r="284" spans="2:8" ht="15.75" customHeight="1" x14ac:dyDescent="0.35">
      <c r="B284" s="47"/>
      <c r="C284" s="47"/>
      <c r="D284" s="47"/>
      <c r="E284" s="47"/>
      <c r="F284" s="47"/>
      <c r="G284" s="47"/>
      <c r="H284" s="47"/>
    </row>
    <row r="285" spans="2:8" ht="15.75" customHeight="1" x14ac:dyDescent="0.35">
      <c r="B285" s="47"/>
      <c r="C285" s="47"/>
      <c r="D285" s="47"/>
      <c r="E285" s="47"/>
      <c r="F285" s="47"/>
      <c r="G285" s="47"/>
      <c r="H285" s="47"/>
    </row>
    <row r="286" spans="2:8" ht="15.75" customHeight="1" x14ac:dyDescent="0.35">
      <c r="B286" s="47"/>
      <c r="C286" s="47"/>
      <c r="D286" s="47"/>
      <c r="E286" s="47"/>
      <c r="F286" s="47"/>
      <c r="G286" s="47"/>
      <c r="H286" s="47"/>
    </row>
    <row r="287" spans="2:8" ht="15.75" customHeight="1" x14ac:dyDescent="0.35">
      <c r="B287" s="47"/>
      <c r="C287" s="47"/>
      <c r="D287" s="47"/>
      <c r="E287" s="47"/>
      <c r="F287" s="47"/>
      <c r="G287" s="47"/>
      <c r="H287" s="47"/>
    </row>
    <row r="288" spans="2:8" ht="15.75" customHeight="1" x14ac:dyDescent="0.35">
      <c r="B288" s="47"/>
      <c r="C288" s="47"/>
      <c r="D288" s="47"/>
      <c r="E288" s="47"/>
      <c r="F288" s="47"/>
      <c r="G288" s="47"/>
      <c r="H288" s="47"/>
    </row>
    <row r="289" spans="2:8" ht="15.75" customHeight="1" x14ac:dyDescent="0.35">
      <c r="B289" s="47"/>
      <c r="C289" s="47"/>
      <c r="D289" s="47"/>
      <c r="E289" s="47"/>
      <c r="F289" s="47"/>
      <c r="G289" s="47"/>
      <c r="H289" s="47"/>
    </row>
    <row r="290" spans="2:8" ht="15.75" customHeight="1" x14ac:dyDescent="0.35">
      <c r="B290" s="47"/>
      <c r="C290" s="47"/>
      <c r="D290" s="47"/>
      <c r="E290" s="47"/>
      <c r="F290" s="47"/>
      <c r="G290" s="47"/>
      <c r="H290" s="47"/>
    </row>
    <row r="291" spans="2:8" ht="15.75" customHeight="1" x14ac:dyDescent="0.35">
      <c r="B291" s="47"/>
      <c r="C291" s="47"/>
      <c r="D291" s="47"/>
      <c r="E291" s="47"/>
      <c r="F291" s="47"/>
      <c r="G291" s="47"/>
      <c r="H291" s="47"/>
    </row>
    <row r="292" spans="2:8" ht="15.75" customHeight="1" x14ac:dyDescent="0.35">
      <c r="B292" s="47"/>
      <c r="C292" s="47"/>
      <c r="D292" s="47"/>
      <c r="E292" s="47"/>
      <c r="F292" s="47"/>
      <c r="G292" s="47"/>
      <c r="H292" s="47"/>
    </row>
    <row r="293" spans="2:8" ht="15.75" customHeight="1" x14ac:dyDescent="0.35">
      <c r="B293" s="47"/>
      <c r="C293" s="47"/>
      <c r="D293" s="47"/>
      <c r="E293" s="47"/>
      <c r="F293" s="47"/>
      <c r="G293" s="47"/>
      <c r="H293" s="47"/>
    </row>
    <row r="294" spans="2:8" ht="15.75" customHeight="1" x14ac:dyDescent="0.35">
      <c r="B294" s="47"/>
      <c r="C294" s="47"/>
      <c r="D294" s="47"/>
      <c r="E294" s="47"/>
      <c r="F294" s="47"/>
      <c r="G294" s="47"/>
      <c r="H294" s="47"/>
    </row>
    <row r="295" spans="2:8" ht="15.75" customHeight="1" x14ac:dyDescent="0.35">
      <c r="B295" s="47"/>
      <c r="C295" s="47"/>
      <c r="D295" s="47"/>
      <c r="E295" s="47"/>
      <c r="F295" s="47"/>
      <c r="G295" s="47"/>
      <c r="H295" s="47"/>
    </row>
    <row r="296" spans="2:8" ht="15.75" customHeight="1" x14ac:dyDescent="0.35">
      <c r="B296" s="47"/>
      <c r="C296" s="47"/>
      <c r="D296" s="47"/>
      <c r="E296" s="47"/>
      <c r="F296" s="47"/>
      <c r="G296" s="47"/>
      <c r="H296" s="47"/>
    </row>
    <row r="297" spans="2:8" ht="15.75" customHeight="1" x14ac:dyDescent="0.35">
      <c r="B297" s="47"/>
      <c r="C297" s="47"/>
      <c r="D297" s="47"/>
      <c r="E297" s="47"/>
      <c r="F297" s="47"/>
      <c r="G297" s="47"/>
      <c r="H297" s="47"/>
    </row>
    <row r="298" spans="2:8" ht="15.75" customHeight="1" x14ac:dyDescent="0.35">
      <c r="B298" s="47"/>
      <c r="C298" s="47"/>
      <c r="D298" s="47"/>
      <c r="E298" s="47"/>
      <c r="F298" s="47"/>
      <c r="G298" s="47"/>
      <c r="H298" s="47"/>
    </row>
    <row r="299" spans="2:8" ht="15.75" customHeight="1" x14ac:dyDescent="0.35">
      <c r="B299" s="47"/>
      <c r="C299" s="47"/>
      <c r="D299" s="47"/>
      <c r="E299" s="47"/>
      <c r="F299" s="47"/>
      <c r="G299" s="47"/>
      <c r="H299" s="47"/>
    </row>
    <row r="300" spans="2:8" ht="15.75" customHeight="1" x14ac:dyDescent="0.35">
      <c r="B300" s="47"/>
      <c r="C300" s="47"/>
      <c r="D300" s="47"/>
      <c r="E300" s="47"/>
      <c r="F300" s="47"/>
      <c r="G300" s="47"/>
      <c r="H300" s="47"/>
    </row>
    <row r="301" spans="2:8" ht="15.75" customHeight="1" x14ac:dyDescent="0.35">
      <c r="B301" s="47"/>
      <c r="C301" s="47"/>
      <c r="D301" s="47"/>
      <c r="E301" s="47"/>
      <c r="F301" s="47"/>
      <c r="G301" s="47"/>
      <c r="H301" s="47"/>
    </row>
    <row r="302" spans="2:8" ht="15.75" customHeight="1" x14ac:dyDescent="0.35">
      <c r="B302" s="47"/>
      <c r="C302" s="47"/>
      <c r="D302" s="47"/>
      <c r="E302" s="47"/>
      <c r="F302" s="47"/>
      <c r="G302" s="47"/>
      <c r="H302" s="47"/>
    </row>
    <row r="303" spans="2:8" ht="15.75" customHeight="1" x14ac:dyDescent="0.35">
      <c r="B303" s="47"/>
      <c r="C303" s="47"/>
      <c r="D303" s="47"/>
      <c r="E303" s="47"/>
      <c r="F303" s="47"/>
      <c r="G303" s="47"/>
      <c r="H303" s="47"/>
    </row>
    <row r="304" spans="2:8" ht="15.75" customHeight="1" x14ac:dyDescent="0.35">
      <c r="B304" s="47"/>
      <c r="C304" s="47"/>
      <c r="D304" s="47"/>
      <c r="E304" s="47"/>
      <c r="F304" s="47"/>
      <c r="G304" s="47"/>
      <c r="H304" s="47"/>
    </row>
    <row r="305" spans="2:8" ht="15.75" customHeight="1" x14ac:dyDescent="0.35">
      <c r="B305" s="47"/>
      <c r="C305" s="47"/>
      <c r="D305" s="47"/>
      <c r="E305" s="47"/>
      <c r="F305" s="47"/>
      <c r="G305" s="47"/>
      <c r="H305" s="47"/>
    </row>
    <row r="306" spans="2:8" ht="15.75" customHeight="1" x14ac:dyDescent="0.35">
      <c r="B306" s="47"/>
      <c r="C306" s="47"/>
      <c r="D306" s="47"/>
      <c r="E306" s="47"/>
      <c r="F306" s="47"/>
      <c r="G306" s="47"/>
      <c r="H306" s="47"/>
    </row>
    <row r="307" spans="2:8" ht="15.75" customHeight="1" x14ac:dyDescent="0.35">
      <c r="B307" s="47"/>
      <c r="C307" s="47"/>
      <c r="D307" s="47"/>
      <c r="E307" s="47"/>
      <c r="F307" s="47"/>
      <c r="G307" s="47"/>
      <c r="H307" s="47"/>
    </row>
    <row r="308" spans="2:8" ht="15.75" customHeight="1" x14ac:dyDescent="0.35">
      <c r="B308" s="47"/>
      <c r="C308" s="47"/>
      <c r="D308" s="47"/>
      <c r="E308" s="47"/>
      <c r="F308" s="47"/>
      <c r="G308" s="47"/>
      <c r="H308" s="47"/>
    </row>
    <row r="309" spans="2:8" ht="15.75" customHeight="1" x14ac:dyDescent="0.35">
      <c r="B309" s="47"/>
      <c r="C309" s="47"/>
      <c r="D309" s="47"/>
      <c r="E309" s="47"/>
      <c r="F309" s="47"/>
      <c r="G309" s="47"/>
      <c r="H309" s="47"/>
    </row>
    <row r="310" spans="2:8" ht="15.75" customHeight="1" x14ac:dyDescent="0.35">
      <c r="B310" s="47"/>
      <c r="C310" s="47"/>
      <c r="D310" s="47"/>
      <c r="E310" s="47"/>
      <c r="F310" s="47"/>
      <c r="G310" s="47"/>
      <c r="H310" s="47"/>
    </row>
    <row r="311" spans="2:8" ht="15.75" customHeight="1" x14ac:dyDescent="0.35">
      <c r="B311" s="47"/>
      <c r="C311" s="47"/>
      <c r="D311" s="47"/>
      <c r="E311" s="47"/>
      <c r="F311" s="47"/>
      <c r="G311" s="47"/>
      <c r="H311" s="47"/>
    </row>
    <row r="312" spans="2:8" ht="15.75" customHeight="1" x14ac:dyDescent="0.35">
      <c r="B312" s="47"/>
      <c r="C312" s="47"/>
      <c r="D312" s="47"/>
      <c r="E312" s="47"/>
      <c r="F312" s="47"/>
      <c r="G312" s="47"/>
      <c r="H312" s="47"/>
    </row>
    <row r="313" spans="2:8" ht="15.75" customHeight="1" x14ac:dyDescent="0.35">
      <c r="B313" s="47"/>
      <c r="C313" s="47"/>
      <c r="D313" s="47"/>
      <c r="E313" s="47"/>
      <c r="F313" s="47"/>
      <c r="G313" s="47"/>
      <c r="H313" s="47"/>
    </row>
    <row r="314" spans="2:8" ht="15.75" customHeight="1" x14ac:dyDescent="0.35">
      <c r="B314" s="47"/>
      <c r="C314" s="47"/>
      <c r="D314" s="47"/>
      <c r="E314" s="47"/>
      <c r="F314" s="47"/>
      <c r="G314" s="47"/>
      <c r="H314" s="47"/>
    </row>
    <row r="315" spans="2:8" ht="15.75" customHeight="1" x14ac:dyDescent="0.35">
      <c r="B315" s="47"/>
      <c r="C315" s="47"/>
      <c r="D315" s="47"/>
      <c r="E315" s="47"/>
      <c r="F315" s="47"/>
      <c r="G315" s="47"/>
      <c r="H315" s="47"/>
    </row>
    <row r="316" spans="2:8" ht="15.75" customHeight="1" x14ac:dyDescent="0.35">
      <c r="B316" s="47"/>
      <c r="C316" s="47"/>
      <c r="D316" s="47"/>
      <c r="E316" s="47"/>
      <c r="F316" s="47"/>
      <c r="G316" s="47"/>
      <c r="H316" s="47"/>
    </row>
    <row r="317" spans="2:8" ht="15.75" customHeight="1" x14ac:dyDescent="0.35">
      <c r="B317" s="47"/>
      <c r="C317" s="47"/>
      <c r="D317" s="47"/>
      <c r="E317" s="47"/>
      <c r="F317" s="47"/>
      <c r="G317" s="47"/>
      <c r="H317" s="47"/>
    </row>
    <row r="318" spans="2:8" ht="15.75" customHeight="1" x14ac:dyDescent="0.35">
      <c r="B318" s="47"/>
      <c r="C318" s="47"/>
      <c r="D318" s="47"/>
      <c r="E318" s="47"/>
      <c r="F318" s="47"/>
      <c r="G318" s="47"/>
      <c r="H318" s="47"/>
    </row>
    <row r="319" spans="2:8" ht="15.75" customHeight="1" x14ac:dyDescent="0.35">
      <c r="B319" s="47"/>
      <c r="C319" s="47"/>
      <c r="D319" s="47"/>
      <c r="E319" s="47"/>
      <c r="F319" s="47"/>
      <c r="G319" s="47"/>
      <c r="H319" s="47"/>
    </row>
    <row r="320" spans="2:8" ht="15.75" customHeight="1" x14ac:dyDescent="0.35">
      <c r="B320" s="47"/>
      <c r="C320" s="47"/>
      <c r="D320" s="47"/>
      <c r="E320" s="47"/>
      <c r="F320" s="47"/>
      <c r="G320" s="47"/>
      <c r="H320" s="47"/>
    </row>
    <row r="321" spans="2:8" ht="15.75" customHeight="1" x14ac:dyDescent="0.35">
      <c r="B321" s="47"/>
      <c r="C321" s="47"/>
      <c r="D321" s="47"/>
      <c r="E321" s="47"/>
      <c r="F321" s="47"/>
      <c r="G321" s="47"/>
      <c r="H321" s="47"/>
    </row>
    <row r="322" spans="2:8" ht="15.75" customHeight="1" x14ac:dyDescent="0.35">
      <c r="B322" s="47"/>
      <c r="C322" s="47"/>
      <c r="D322" s="47"/>
      <c r="E322" s="47"/>
      <c r="F322" s="47"/>
      <c r="G322" s="47"/>
      <c r="H322" s="47"/>
    </row>
    <row r="323" spans="2:8" ht="15.75" customHeight="1" x14ac:dyDescent="0.35">
      <c r="B323" s="47"/>
      <c r="C323" s="47"/>
      <c r="D323" s="47"/>
      <c r="E323" s="47"/>
      <c r="F323" s="47"/>
      <c r="G323" s="47"/>
      <c r="H323" s="47"/>
    </row>
    <row r="324" spans="2:8" ht="15.75" customHeight="1" x14ac:dyDescent="0.35">
      <c r="B324" s="47"/>
      <c r="C324" s="47"/>
      <c r="D324" s="47"/>
      <c r="E324" s="47"/>
      <c r="F324" s="47"/>
      <c r="G324" s="47"/>
      <c r="H324" s="47"/>
    </row>
    <row r="325" spans="2:8" ht="15.75" customHeight="1" x14ac:dyDescent="0.35">
      <c r="B325" s="47"/>
      <c r="C325" s="47"/>
      <c r="D325" s="47"/>
      <c r="E325" s="47"/>
      <c r="F325" s="47"/>
      <c r="G325" s="47"/>
      <c r="H325" s="47"/>
    </row>
    <row r="326" spans="2:8" ht="15.75" customHeight="1" x14ac:dyDescent="0.35">
      <c r="B326" s="47"/>
      <c r="C326" s="47"/>
      <c r="D326" s="47"/>
      <c r="E326" s="47"/>
      <c r="F326" s="47"/>
      <c r="G326" s="47"/>
      <c r="H326" s="47"/>
    </row>
    <row r="327" spans="2:8" ht="15.75" customHeight="1" x14ac:dyDescent="0.35">
      <c r="B327" s="47"/>
      <c r="C327" s="47"/>
      <c r="D327" s="47"/>
      <c r="E327" s="47"/>
      <c r="F327" s="47"/>
      <c r="G327" s="47"/>
      <c r="H327" s="47"/>
    </row>
    <row r="328" spans="2:8" ht="15.75" customHeight="1" x14ac:dyDescent="0.35">
      <c r="B328" s="47"/>
      <c r="C328" s="47"/>
      <c r="D328" s="47"/>
      <c r="E328" s="47"/>
      <c r="F328" s="47"/>
      <c r="G328" s="47"/>
      <c r="H328" s="47"/>
    </row>
    <row r="329" spans="2:8" ht="15.75" customHeight="1" x14ac:dyDescent="0.35">
      <c r="B329" s="47"/>
      <c r="C329" s="47"/>
      <c r="D329" s="47"/>
      <c r="E329" s="47"/>
      <c r="F329" s="47"/>
      <c r="G329" s="47"/>
      <c r="H329" s="47"/>
    </row>
    <row r="330" spans="2:8" ht="15.75" customHeight="1" x14ac:dyDescent="0.35">
      <c r="B330" s="47"/>
      <c r="C330" s="47"/>
      <c r="D330" s="47"/>
      <c r="E330" s="47"/>
      <c r="F330" s="47"/>
      <c r="G330" s="47"/>
      <c r="H330" s="47"/>
    </row>
    <row r="331" spans="2:8" ht="15.75" customHeight="1" x14ac:dyDescent="0.35">
      <c r="B331" s="47"/>
      <c r="C331" s="47"/>
      <c r="D331" s="47"/>
      <c r="E331" s="47"/>
      <c r="F331" s="47"/>
      <c r="G331" s="47"/>
      <c r="H331" s="47"/>
    </row>
    <row r="332" spans="2:8" ht="15.75" customHeight="1" x14ac:dyDescent="0.35">
      <c r="B332" s="47"/>
      <c r="C332" s="47"/>
      <c r="D332" s="47"/>
      <c r="E332" s="47"/>
      <c r="F332" s="47"/>
      <c r="G332" s="47"/>
      <c r="H332" s="47"/>
    </row>
    <row r="333" spans="2:8" ht="15.75" customHeight="1" x14ac:dyDescent="0.35">
      <c r="B333" s="47"/>
      <c r="C333" s="47"/>
      <c r="D333" s="47"/>
      <c r="E333" s="47"/>
      <c r="F333" s="47"/>
      <c r="G333" s="47"/>
      <c r="H333" s="47"/>
    </row>
    <row r="334" spans="2:8" ht="15.75" customHeight="1" x14ac:dyDescent="0.35">
      <c r="B334" s="47"/>
      <c r="C334" s="47"/>
      <c r="D334" s="47"/>
      <c r="E334" s="47"/>
      <c r="F334" s="47"/>
      <c r="G334" s="47"/>
      <c r="H334" s="47"/>
    </row>
    <row r="335" spans="2:8" ht="15.75" customHeight="1" x14ac:dyDescent="0.35">
      <c r="B335" s="47"/>
      <c r="C335" s="47"/>
      <c r="D335" s="47"/>
      <c r="E335" s="47"/>
      <c r="F335" s="47"/>
      <c r="G335" s="47"/>
      <c r="H335" s="47"/>
    </row>
    <row r="336" spans="2:8" ht="15.75" customHeight="1" x14ac:dyDescent="0.35">
      <c r="B336" s="47"/>
      <c r="C336" s="47"/>
      <c r="D336" s="47"/>
      <c r="E336" s="47"/>
      <c r="F336" s="47"/>
      <c r="G336" s="47"/>
      <c r="H336" s="47"/>
    </row>
    <row r="337" spans="2:8" ht="15.75" customHeight="1" x14ac:dyDescent="0.35">
      <c r="B337" s="47"/>
      <c r="C337" s="47"/>
      <c r="D337" s="47"/>
      <c r="E337" s="47"/>
      <c r="F337" s="47"/>
      <c r="G337" s="47"/>
      <c r="H337" s="47"/>
    </row>
    <row r="338" spans="2:8" ht="15.75" customHeight="1" x14ac:dyDescent="0.35">
      <c r="B338" s="47"/>
      <c r="C338" s="47"/>
      <c r="D338" s="47"/>
      <c r="E338" s="47"/>
      <c r="F338" s="47"/>
      <c r="G338" s="47"/>
      <c r="H338" s="47"/>
    </row>
    <row r="339" spans="2:8" ht="15.75" customHeight="1" x14ac:dyDescent="0.35">
      <c r="B339" s="47"/>
      <c r="C339" s="47"/>
      <c r="D339" s="47"/>
      <c r="E339" s="47"/>
      <c r="F339" s="47"/>
      <c r="G339" s="47"/>
      <c r="H339" s="47"/>
    </row>
    <row r="340" spans="2:8" ht="15.75" customHeight="1" x14ac:dyDescent="0.35">
      <c r="B340" s="47"/>
      <c r="C340" s="47"/>
      <c r="D340" s="47"/>
      <c r="E340" s="47"/>
      <c r="F340" s="47"/>
      <c r="G340" s="47"/>
      <c r="H340" s="47"/>
    </row>
    <row r="341" spans="2:8" ht="15.75" customHeight="1" x14ac:dyDescent="0.35">
      <c r="B341" s="47"/>
      <c r="C341" s="47"/>
      <c r="D341" s="47"/>
      <c r="E341" s="47"/>
      <c r="F341" s="47"/>
      <c r="G341" s="47"/>
      <c r="H341" s="47"/>
    </row>
    <row r="342" spans="2:8" ht="15.75" customHeight="1" x14ac:dyDescent="0.35">
      <c r="B342" s="47"/>
      <c r="C342" s="47"/>
      <c r="D342" s="47"/>
      <c r="E342" s="47"/>
      <c r="F342" s="47"/>
      <c r="G342" s="47"/>
      <c r="H342" s="47"/>
    </row>
    <row r="343" spans="2:8" ht="15.75" customHeight="1" x14ac:dyDescent="0.35">
      <c r="B343" s="47"/>
      <c r="C343" s="47"/>
      <c r="D343" s="47"/>
      <c r="E343" s="47"/>
      <c r="F343" s="47"/>
      <c r="G343" s="47"/>
      <c r="H343" s="47"/>
    </row>
    <row r="344" spans="2:8" ht="15.75" customHeight="1" x14ac:dyDescent="0.35">
      <c r="B344" s="47"/>
      <c r="C344" s="47"/>
      <c r="D344" s="47"/>
      <c r="E344" s="47"/>
      <c r="F344" s="47"/>
      <c r="G344" s="47"/>
      <c r="H344" s="47"/>
    </row>
    <row r="345" spans="2:8" ht="15.75" customHeight="1" x14ac:dyDescent="0.35">
      <c r="B345" s="47"/>
      <c r="C345" s="47"/>
      <c r="D345" s="47"/>
      <c r="E345" s="47"/>
      <c r="F345" s="47"/>
      <c r="G345" s="47"/>
      <c r="H345" s="47"/>
    </row>
    <row r="346" spans="2:8" ht="15.75" customHeight="1" x14ac:dyDescent="0.35">
      <c r="B346" s="47"/>
      <c r="C346" s="47"/>
      <c r="D346" s="47"/>
      <c r="E346" s="47"/>
      <c r="F346" s="47"/>
      <c r="G346" s="47"/>
      <c r="H346" s="47"/>
    </row>
    <row r="347" spans="2:8" ht="15.75" customHeight="1" x14ac:dyDescent="0.35">
      <c r="B347" s="47"/>
      <c r="C347" s="47"/>
      <c r="D347" s="47"/>
      <c r="E347" s="47"/>
      <c r="F347" s="47"/>
      <c r="G347" s="47"/>
      <c r="H347" s="47"/>
    </row>
    <row r="348" spans="2:8" ht="15.75" customHeight="1" x14ac:dyDescent="0.35">
      <c r="B348" s="47"/>
      <c r="C348" s="47"/>
      <c r="D348" s="47"/>
      <c r="E348" s="47"/>
      <c r="F348" s="47"/>
      <c r="G348" s="47"/>
      <c r="H348" s="47"/>
    </row>
    <row r="349" spans="2:8" ht="15.75" customHeight="1" x14ac:dyDescent="0.35">
      <c r="B349" s="47"/>
      <c r="C349" s="47"/>
      <c r="D349" s="47"/>
      <c r="E349" s="47"/>
      <c r="F349" s="47"/>
      <c r="G349" s="47"/>
      <c r="H349" s="47"/>
    </row>
    <row r="350" spans="2:8" ht="15.75" customHeight="1" x14ac:dyDescent="0.35">
      <c r="B350" s="47"/>
      <c r="C350" s="47"/>
      <c r="D350" s="47"/>
      <c r="E350" s="47"/>
      <c r="F350" s="47"/>
      <c r="G350" s="47"/>
      <c r="H350" s="47"/>
    </row>
    <row r="351" spans="2:8" ht="15.75" customHeight="1" x14ac:dyDescent="0.35">
      <c r="B351" s="47"/>
      <c r="C351" s="47"/>
      <c r="D351" s="47"/>
      <c r="E351" s="47"/>
      <c r="F351" s="47"/>
      <c r="G351" s="47"/>
      <c r="H351" s="47"/>
    </row>
    <row r="352" spans="2:8" ht="15.75" customHeight="1" x14ac:dyDescent="0.35">
      <c r="B352" s="47"/>
      <c r="C352" s="47"/>
      <c r="D352" s="47"/>
      <c r="E352" s="47"/>
      <c r="F352" s="47"/>
      <c r="G352" s="47"/>
      <c r="H352" s="47"/>
    </row>
    <row r="353" spans="2:8" ht="15.75" customHeight="1" x14ac:dyDescent="0.35">
      <c r="B353" s="47"/>
      <c r="C353" s="47"/>
      <c r="D353" s="47"/>
      <c r="E353" s="47"/>
      <c r="F353" s="47"/>
      <c r="G353" s="47"/>
      <c r="H353" s="47"/>
    </row>
    <row r="354" spans="2:8" ht="15.75" customHeight="1" x14ac:dyDescent="0.35">
      <c r="B354" s="47"/>
      <c r="C354" s="47"/>
      <c r="D354" s="47"/>
      <c r="E354" s="47"/>
      <c r="F354" s="47"/>
      <c r="G354" s="47"/>
      <c r="H354" s="47"/>
    </row>
    <row r="355" spans="2:8" ht="15.75" customHeight="1" x14ac:dyDescent="0.35">
      <c r="B355" s="47"/>
      <c r="C355" s="47"/>
      <c r="D355" s="47"/>
      <c r="E355" s="47"/>
      <c r="F355" s="47"/>
      <c r="G355" s="47"/>
      <c r="H355" s="47"/>
    </row>
    <row r="356" spans="2:8" ht="15.75" customHeight="1" x14ac:dyDescent="0.35">
      <c r="B356" s="47"/>
      <c r="C356" s="47"/>
      <c r="D356" s="47"/>
      <c r="E356" s="47"/>
      <c r="F356" s="47"/>
      <c r="G356" s="47"/>
      <c r="H356" s="47"/>
    </row>
    <row r="357" spans="2:8" ht="15.75" customHeight="1" x14ac:dyDescent="0.35">
      <c r="B357" s="47"/>
      <c r="C357" s="47"/>
      <c r="D357" s="47"/>
      <c r="E357" s="47"/>
      <c r="F357" s="47"/>
      <c r="G357" s="47"/>
      <c r="H357" s="47"/>
    </row>
    <row r="358" spans="2:8" ht="15.75" customHeight="1" x14ac:dyDescent="0.35">
      <c r="B358" s="47"/>
      <c r="C358" s="47"/>
      <c r="D358" s="47"/>
      <c r="E358" s="47"/>
      <c r="F358" s="47"/>
      <c r="G358" s="47"/>
      <c r="H358" s="47"/>
    </row>
    <row r="359" spans="2:8" ht="15.75" customHeight="1" x14ac:dyDescent="0.35">
      <c r="B359" s="47"/>
      <c r="C359" s="47"/>
      <c r="D359" s="47"/>
      <c r="E359" s="47"/>
      <c r="F359" s="47"/>
      <c r="G359" s="47"/>
      <c r="H359" s="47"/>
    </row>
    <row r="360" spans="2:8" ht="15.75" customHeight="1" x14ac:dyDescent="0.35">
      <c r="B360" s="47"/>
      <c r="C360" s="47"/>
      <c r="D360" s="47"/>
      <c r="E360" s="47"/>
      <c r="F360" s="47"/>
      <c r="G360" s="47"/>
      <c r="H360" s="47"/>
    </row>
    <row r="361" spans="2:8" ht="15.75" customHeight="1" x14ac:dyDescent="0.35">
      <c r="B361" s="47"/>
      <c r="C361" s="47"/>
      <c r="D361" s="47"/>
      <c r="E361" s="47"/>
      <c r="F361" s="47"/>
      <c r="G361" s="47"/>
      <c r="H361" s="47"/>
    </row>
    <row r="362" spans="2:8" ht="15.75" customHeight="1" x14ac:dyDescent="0.35">
      <c r="B362" s="47"/>
      <c r="C362" s="47"/>
      <c r="D362" s="47"/>
      <c r="E362" s="47"/>
      <c r="F362" s="47"/>
      <c r="G362" s="47"/>
      <c r="H362" s="47"/>
    </row>
    <row r="363" spans="2:8" ht="15.75" customHeight="1" x14ac:dyDescent="0.35">
      <c r="B363" s="47"/>
      <c r="C363" s="47"/>
      <c r="D363" s="47"/>
      <c r="E363" s="47"/>
      <c r="F363" s="47"/>
      <c r="G363" s="47"/>
      <c r="H363" s="47"/>
    </row>
    <row r="364" spans="2:8" ht="15.75" customHeight="1" x14ac:dyDescent="0.35">
      <c r="B364" s="47"/>
      <c r="C364" s="47"/>
      <c r="D364" s="47"/>
      <c r="E364" s="47"/>
      <c r="F364" s="47"/>
      <c r="G364" s="47"/>
      <c r="H364" s="47"/>
    </row>
    <row r="365" spans="2:8" ht="15.75" customHeight="1" x14ac:dyDescent="0.35">
      <c r="B365" s="47"/>
      <c r="C365" s="47"/>
      <c r="D365" s="47"/>
      <c r="E365" s="47"/>
      <c r="F365" s="47"/>
      <c r="G365" s="47"/>
      <c r="H365" s="47"/>
    </row>
    <row r="366" spans="2:8" ht="15.75" customHeight="1" x14ac:dyDescent="0.35">
      <c r="B366" s="47"/>
      <c r="C366" s="47"/>
      <c r="D366" s="47"/>
      <c r="E366" s="47"/>
      <c r="F366" s="47"/>
      <c r="G366" s="47"/>
      <c r="H366" s="47"/>
    </row>
    <row r="367" spans="2:8" ht="15.75" customHeight="1" x14ac:dyDescent="0.35">
      <c r="B367" s="47"/>
      <c r="C367" s="47"/>
      <c r="D367" s="47"/>
      <c r="E367" s="47"/>
      <c r="F367" s="47"/>
      <c r="G367" s="47"/>
      <c r="H367" s="47"/>
    </row>
    <row r="368" spans="2:8" ht="15.75" customHeight="1" x14ac:dyDescent="0.35">
      <c r="B368" s="47"/>
      <c r="C368" s="47"/>
      <c r="D368" s="47"/>
      <c r="E368" s="47"/>
      <c r="F368" s="47"/>
      <c r="G368" s="47"/>
      <c r="H368" s="47"/>
    </row>
    <row r="369" spans="2:8" ht="15.75" customHeight="1" x14ac:dyDescent="0.35">
      <c r="B369" s="47"/>
      <c r="C369" s="47"/>
      <c r="D369" s="47"/>
      <c r="E369" s="47"/>
      <c r="F369" s="47"/>
      <c r="G369" s="47"/>
      <c r="H369" s="47"/>
    </row>
    <row r="370" spans="2:8" ht="15.75" customHeight="1" x14ac:dyDescent="0.35">
      <c r="B370" s="47"/>
      <c r="C370" s="47"/>
      <c r="D370" s="47"/>
      <c r="E370" s="47"/>
      <c r="F370" s="47"/>
      <c r="G370" s="47"/>
      <c r="H370" s="47"/>
    </row>
    <row r="371" spans="2:8" ht="15.75" customHeight="1" x14ac:dyDescent="0.35">
      <c r="B371" s="47"/>
      <c r="C371" s="47"/>
      <c r="D371" s="47"/>
      <c r="E371" s="47"/>
      <c r="F371" s="47"/>
      <c r="G371" s="47"/>
      <c r="H371" s="47"/>
    </row>
    <row r="372" spans="2:8" ht="15.75" customHeight="1" x14ac:dyDescent="0.35">
      <c r="B372" s="47"/>
      <c r="C372" s="47"/>
      <c r="D372" s="47"/>
      <c r="E372" s="47"/>
      <c r="F372" s="47"/>
      <c r="G372" s="47"/>
      <c r="H372" s="47"/>
    </row>
    <row r="373" spans="2:8" ht="15.75" customHeight="1" x14ac:dyDescent="0.35">
      <c r="B373" s="47"/>
      <c r="C373" s="47"/>
      <c r="D373" s="47"/>
      <c r="E373" s="47"/>
      <c r="F373" s="47"/>
      <c r="G373" s="47"/>
      <c r="H373" s="47"/>
    </row>
    <row r="374" spans="2:8" ht="15.75" customHeight="1" x14ac:dyDescent="0.35">
      <c r="B374" s="47"/>
      <c r="C374" s="47"/>
      <c r="D374" s="47"/>
      <c r="E374" s="47"/>
      <c r="F374" s="47"/>
      <c r="G374" s="47"/>
      <c r="H374" s="47"/>
    </row>
    <row r="375" spans="2:8" ht="15.75" customHeight="1" x14ac:dyDescent="0.35">
      <c r="B375" s="47"/>
      <c r="C375" s="47"/>
      <c r="D375" s="47"/>
      <c r="E375" s="47"/>
      <c r="F375" s="47"/>
      <c r="G375" s="47"/>
      <c r="H375" s="47"/>
    </row>
    <row r="376" spans="2:8" ht="15.75" customHeight="1" x14ac:dyDescent="0.35">
      <c r="B376" s="47"/>
      <c r="C376" s="47"/>
      <c r="D376" s="47"/>
      <c r="E376" s="47"/>
      <c r="F376" s="47"/>
      <c r="G376" s="47"/>
      <c r="H376" s="47"/>
    </row>
    <row r="377" spans="2:8" ht="15.75" customHeight="1" x14ac:dyDescent="0.35">
      <c r="B377" s="47"/>
      <c r="C377" s="47"/>
      <c r="D377" s="47"/>
      <c r="E377" s="47"/>
      <c r="F377" s="47"/>
      <c r="G377" s="47"/>
      <c r="H377" s="47"/>
    </row>
    <row r="378" spans="2:8" ht="15.75" customHeight="1" x14ac:dyDescent="0.35">
      <c r="B378" s="47"/>
      <c r="C378" s="47"/>
      <c r="D378" s="47"/>
      <c r="E378" s="47"/>
      <c r="F378" s="47"/>
      <c r="G378" s="47"/>
      <c r="H378" s="47"/>
    </row>
    <row r="379" spans="2:8" ht="15.75" customHeight="1" x14ac:dyDescent="0.35">
      <c r="B379" s="47"/>
      <c r="C379" s="47"/>
      <c r="D379" s="47"/>
      <c r="E379" s="47"/>
      <c r="F379" s="47"/>
      <c r="G379" s="47"/>
      <c r="H379" s="47"/>
    </row>
    <row r="380" spans="2:8" ht="15.75" customHeight="1" x14ac:dyDescent="0.35">
      <c r="B380" s="47"/>
      <c r="C380" s="47"/>
      <c r="D380" s="47"/>
      <c r="E380" s="47"/>
      <c r="F380" s="47"/>
      <c r="G380" s="47"/>
      <c r="H380" s="47"/>
    </row>
    <row r="381" spans="2:8" ht="15.75" customHeight="1" x14ac:dyDescent="0.35">
      <c r="B381" s="47"/>
      <c r="C381" s="47"/>
      <c r="D381" s="47"/>
      <c r="E381" s="47"/>
      <c r="F381" s="47"/>
      <c r="G381" s="47"/>
      <c r="H381" s="47"/>
    </row>
    <row r="382" spans="2:8" ht="15.75" customHeight="1" x14ac:dyDescent="0.35">
      <c r="B382" s="47"/>
      <c r="C382" s="47"/>
      <c r="D382" s="47"/>
      <c r="E382" s="47"/>
      <c r="F382" s="47"/>
      <c r="G382" s="47"/>
      <c r="H382" s="47"/>
    </row>
    <row r="383" spans="2:8" ht="15.75" customHeight="1" x14ac:dyDescent="0.35">
      <c r="B383" s="47"/>
      <c r="C383" s="47"/>
      <c r="D383" s="47"/>
      <c r="E383" s="47"/>
      <c r="F383" s="47"/>
      <c r="G383" s="47"/>
      <c r="H383" s="47"/>
    </row>
    <row r="384" spans="2:8" ht="15.75" customHeight="1" x14ac:dyDescent="0.35">
      <c r="B384" s="47"/>
      <c r="C384" s="47"/>
      <c r="D384" s="47"/>
      <c r="E384" s="47"/>
      <c r="F384" s="47"/>
      <c r="G384" s="47"/>
      <c r="H384" s="47"/>
    </row>
    <row r="385" spans="2:8" ht="15.75" customHeight="1" x14ac:dyDescent="0.35">
      <c r="B385" s="47"/>
      <c r="C385" s="47"/>
      <c r="D385" s="47"/>
      <c r="E385" s="47"/>
      <c r="F385" s="47"/>
      <c r="G385" s="47"/>
      <c r="H385" s="47"/>
    </row>
    <row r="386" spans="2:8" ht="15.75" customHeight="1" x14ac:dyDescent="0.35">
      <c r="B386" s="47"/>
      <c r="C386" s="47"/>
      <c r="D386" s="47"/>
      <c r="E386" s="47"/>
      <c r="F386" s="47"/>
      <c r="G386" s="47"/>
      <c r="H386" s="47"/>
    </row>
    <row r="387" spans="2:8" ht="15.75" customHeight="1" x14ac:dyDescent="0.35">
      <c r="B387" s="47"/>
      <c r="C387" s="47"/>
      <c r="D387" s="47"/>
      <c r="E387" s="47"/>
      <c r="F387" s="47"/>
      <c r="G387" s="47"/>
      <c r="H387" s="47"/>
    </row>
    <row r="388" spans="2:8" ht="15.75" customHeight="1" x14ac:dyDescent="0.35">
      <c r="B388" s="47"/>
      <c r="C388" s="47"/>
      <c r="D388" s="47"/>
      <c r="E388" s="47"/>
      <c r="F388" s="47"/>
      <c r="G388" s="47"/>
      <c r="H388" s="47"/>
    </row>
    <row r="389" spans="2:8" ht="15.75" customHeight="1" x14ac:dyDescent="0.35">
      <c r="B389" s="47"/>
      <c r="C389" s="47"/>
      <c r="D389" s="47"/>
      <c r="E389" s="47"/>
      <c r="F389" s="47"/>
      <c r="G389" s="47"/>
      <c r="H389" s="47"/>
    </row>
    <row r="390" spans="2:8" ht="15.75" customHeight="1" x14ac:dyDescent="0.35">
      <c r="B390" s="47"/>
      <c r="C390" s="47"/>
      <c r="D390" s="47"/>
      <c r="E390" s="47"/>
      <c r="F390" s="47"/>
      <c r="G390" s="47"/>
      <c r="H390" s="47"/>
    </row>
    <row r="391" spans="2:8" ht="15.75" customHeight="1" x14ac:dyDescent="0.35">
      <c r="B391" s="47"/>
      <c r="C391" s="47"/>
      <c r="D391" s="47"/>
      <c r="E391" s="47"/>
      <c r="F391" s="47"/>
      <c r="G391" s="47"/>
      <c r="H391" s="47"/>
    </row>
    <row r="392" spans="2:8" ht="15.75" customHeight="1" x14ac:dyDescent="0.35">
      <c r="B392" s="47"/>
      <c r="C392" s="47"/>
      <c r="D392" s="47"/>
      <c r="E392" s="47"/>
      <c r="F392" s="47"/>
      <c r="G392" s="47"/>
      <c r="H392" s="47"/>
    </row>
    <row r="393" spans="2:8" ht="15.75" customHeight="1" x14ac:dyDescent="0.35">
      <c r="B393" s="47"/>
      <c r="C393" s="47"/>
      <c r="D393" s="47"/>
      <c r="E393" s="47"/>
      <c r="F393" s="47"/>
      <c r="G393" s="47"/>
      <c r="H393" s="47"/>
    </row>
    <row r="394" spans="2:8" ht="15.75" customHeight="1" x14ac:dyDescent="0.35">
      <c r="B394" s="47"/>
      <c r="C394" s="47"/>
      <c r="D394" s="47"/>
      <c r="E394" s="47"/>
      <c r="F394" s="47"/>
      <c r="G394" s="47"/>
      <c r="H394" s="47"/>
    </row>
    <row r="395" spans="2:8" ht="15.75" customHeight="1" x14ac:dyDescent="0.35">
      <c r="B395" s="47"/>
      <c r="C395" s="47"/>
      <c r="D395" s="47"/>
      <c r="E395" s="47"/>
      <c r="F395" s="47"/>
      <c r="G395" s="47"/>
      <c r="H395" s="47"/>
    </row>
    <row r="396" spans="2:8" ht="15.75" customHeight="1" x14ac:dyDescent="0.35">
      <c r="B396" s="47"/>
      <c r="C396" s="47"/>
      <c r="D396" s="47"/>
      <c r="E396" s="47"/>
      <c r="F396" s="47"/>
      <c r="G396" s="47"/>
      <c r="H396" s="47"/>
    </row>
    <row r="397" spans="2:8" ht="15.75" customHeight="1" x14ac:dyDescent="0.35">
      <c r="B397" s="47"/>
      <c r="C397" s="47"/>
      <c r="D397" s="47"/>
      <c r="E397" s="47"/>
      <c r="F397" s="47"/>
      <c r="G397" s="47"/>
      <c r="H397" s="47"/>
    </row>
    <row r="398" spans="2:8" ht="15.75" customHeight="1" x14ac:dyDescent="0.35">
      <c r="B398" s="47"/>
      <c r="C398" s="47"/>
      <c r="D398" s="47"/>
      <c r="E398" s="47"/>
      <c r="F398" s="47"/>
      <c r="G398" s="47"/>
      <c r="H398" s="47"/>
    </row>
    <row r="399" spans="2:8" ht="15.75" customHeight="1" x14ac:dyDescent="0.35">
      <c r="B399" s="47"/>
      <c r="C399" s="47"/>
      <c r="D399" s="47"/>
      <c r="E399" s="47"/>
      <c r="F399" s="47"/>
      <c r="G399" s="47"/>
      <c r="H399" s="47"/>
    </row>
    <row r="400" spans="2:8" ht="15.75" customHeight="1" x14ac:dyDescent="0.35">
      <c r="B400" s="47"/>
      <c r="C400" s="47"/>
      <c r="D400" s="47"/>
      <c r="E400" s="47"/>
      <c r="F400" s="47"/>
      <c r="G400" s="47"/>
      <c r="H400" s="47"/>
    </row>
    <row r="401" spans="2:8" ht="15.75" customHeight="1" x14ac:dyDescent="0.35">
      <c r="B401" s="47"/>
      <c r="C401" s="47"/>
      <c r="D401" s="47"/>
      <c r="E401" s="47"/>
      <c r="F401" s="47"/>
      <c r="G401" s="47"/>
      <c r="H401" s="47"/>
    </row>
    <row r="402" spans="2:8" ht="15.75" customHeight="1" x14ac:dyDescent="0.35">
      <c r="B402" s="47"/>
      <c r="C402" s="47"/>
      <c r="D402" s="47"/>
      <c r="E402" s="47"/>
      <c r="F402" s="47"/>
      <c r="G402" s="47"/>
      <c r="H402" s="47"/>
    </row>
    <row r="403" spans="2:8" ht="15.75" customHeight="1" x14ac:dyDescent="0.35">
      <c r="B403" s="47"/>
      <c r="C403" s="47"/>
      <c r="D403" s="47"/>
      <c r="E403" s="47"/>
      <c r="F403" s="47"/>
      <c r="G403" s="47"/>
      <c r="H403" s="47"/>
    </row>
    <row r="404" spans="2:8" ht="15.75" customHeight="1" x14ac:dyDescent="0.35">
      <c r="B404" s="47"/>
      <c r="C404" s="47"/>
      <c r="D404" s="47"/>
      <c r="E404" s="47"/>
      <c r="F404" s="47"/>
      <c r="G404" s="47"/>
      <c r="H404" s="47"/>
    </row>
    <row r="405" spans="2:8" ht="15.75" customHeight="1" x14ac:dyDescent="0.35">
      <c r="B405" s="47"/>
      <c r="C405" s="47"/>
      <c r="D405" s="47"/>
      <c r="E405" s="47"/>
      <c r="F405" s="47"/>
      <c r="G405" s="47"/>
      <c r="H405" s="47"/>
    </row>
    <row r="406" spans="2:8" ht="15.75" customHeight="1" x14ac:dyDescent="0.35">
      <c r="B406" s="47"/>
      <c r="C406" s="47"/>
      <c r="D406" s="47"/>
      <c r="E406" s="47"/>
      <c r="F406" s="47"/>
      <c r="G406" s="47"/>
      <c r="H406" s="47"/>
    </row>
    <row r="407" spans="2:8" ht="15.75" customHeight="1" x14ac:dyDescent="0.35">
      <c r="B407" s="47"/>
      <c r="C407" s="47"/>
      <c r="D407" s="47"/>
      <c r="E407" s="47"/>
      <c r="F407" s="47"/>
      <c r="G407" s="47"/>
      <c r="H407" s="47"/>
    </row>
    <row r="408" spans="2:8" ht="15.75" customHeight="1" x14ac:dyDescent="0.35">
      <c r="B408" s="47"/>
      <c r="C408" s="47"/>
      <c r="D408" s="47"/>
      <c r="E408" s="47"/>
      <c r="F408" s="47"/>
      <c r="G408" s="47"/>
      <c r="H408" s="47"/>
    </row>
    <row r="409" spans="2:8" ht="15.75" customHeight="1" x14ac:dyDescent="0.35">
      <c r="B409" s="47"/>
      <c r="C409" s="47"/>
      <c r="D409" s="47"/>
      <c r="E409" s="47"/>
      <c r="F409" s="47"/>
      <c r="G409" s="47"/>
      <c r="H409" s="47"/>
    </row>
    <row r="410" spans="2:8" ht="15.75" customHeight="1" x14ac:dyDescent="0.35">
      <c r="B410" s="47"/>
      <c r="C410" s="47"/>
      <c r="D410" s="47"/>
      <c r="E410" s="47"/>
      <c r="F410" s="47"/>
      <c r="G410" s="47"/>
      <c r="H410" s="47"/>
    </row>
    <row r="411" spans="2:8" ht="15.75" customHeight="1" x14ac:dyDescent="0.35">
      <c r="B411" s="47"/>
      <c r="C411" s="47"/>
      <c r="D411" s="47"/>
      <c r="E411" s="47"/>
      <c r="F411" s="47"/>
      <c r="G411" s="47"/>
      <c r="H411" s="47"/>
    </row>
    <row r="412" spans="2:8" ht="15.75" customHeight="1" x14ac:dyDescent="0.35">
      <c r="B412" s="47"/>
      <c r="C412" s="47"/>
      <c r="D412" s="47"/>
      <c r="E412" s="47"/>
      <c r="F412" s="47"/>
      <c r="G412" s="47"/>
      <c r="H412" s="47"/>
    </row>
    <row r="413" spans="2:8" ht="15.75" customHeight="1" x14ac:dyDescent="0.35">
      <c r="B413" s="47"/>
      <c r="C413" s="47"/>
      <c r="D413" s="47"/>
      <c r="E413" s="47"/>
      <c r="F413" s="47"/>
      <c r="G413" s="47"/>
      <c r="H413" s="47"/>
    </row>
    <row r="414" spans="2:8" ht="15.75" customHeight="1" x14ac:dyDescent="0.35">
      <c r="B414" s="47"/>
      <c r="C414" s="47"/>
      <c r="D414" s="47"/>
      <c r="E414" s="47"/>
      <c r="F414" s="47"/>
      <c r="G414" s="47"/>
      <c r="H414" s="47"/>
    </row>
    <row r="415" spans="2:8" ht="15.75" customHeight="1" x14ac:dyDescent="0.35">
      <c r="B415" s="47"/>
      <c r="C415" s="47"/>
      <c r="D415" s="47"/>
      <c r="E415" s="47"/>
      <c r="F415" s="47"/>
      <c r="G415" s="47"/>
      <c r="H415" s="47"/>
    </row>
    <row r="416" spans="2:8" ht="15.75" customHeight="1" x14ac:dyDescent="0.35">
      <c r="B416" s="47"/>
      <c r="C416" s="47"/>
      <c r="D416" s="47"/>
      <c r="E416" s="47"/>
      <c r="F416" s="47"/>
      <c r="G416" s="47"/>
      <c r="H416" s="47"/>
    </row>
    <row r="417" spans="2:8" ht="15.75" customHeight="1" x14ac:dyDescent="0.35">
      <c r="B417" s="47"/>
      <c r="C417" s="47"/>
      <c r="D417" s="47"/>
      <c r="E417" s="47"/>
      <c r="F417" s="47"/>
      <c r="G417" s="47"/>
      <c r="H417" s="47"/>
    </row>
    <row r="418" spans="2:8" ht="15.75" customHeight="1" x14ac:dyDescent="0.35">
      <c r="B418" s="47"/>
      <c r="C418" s="47"/>
      <c r="D418" s="47"/>
      <c r="E418" s="47"/>
      <c r="F418" s="47"/>
      <c r="G418" s="47"/>
      <c r="H418" s="47"/>
    </row>
    <row r="419" spans="2:8" ht="15.75" customHeight="1" x14ac:dyDescent="0.35">
      <c r="B419" s="47"/>
      <c r="C419" s="47"/>
      <c r="D419" s="47"/>
      <c r="E419" s="47"/>
      <c r="F419" s="47"/>
      <c r="G419" s="47"/>
      <c r="H419" s="47"/>
    </row>
    <row r="420" spans="2:8" ht="15.75" customHeight="1" x14ac:dyDescent="0.35">
      <c r="B420" s="47"/>
      <c r="C420" s="47"/>
      <c r="D420" s="47"/>
      <c r="E420" s="47"/>
      <c r="F420" s="47"/>
      <c r="G420" s="47"/>
      <c r="H420" s="47"/>
    </row>
    <row r="421" spans="2:8" ht="15.75" customHeight="1" x14ac:dyDescent="0.35">
      <c r="B421" s="47"/>
      <c r="C421" s="47"/>
      <c r="D421" s="47"/>
      <c r="E421" s="47"/>
      <c r="F421" s="47"/>
      <c r="G421" s="47"/>
      <c r="H421" s="47"/>
    </row>
    <row r="422" spans="2:8" ht="15.75" customHeight="1" x14ac:dyDescent="0.35">
      <c r="B422" s="47"/>
      <c r="C422" s="47"/>
      <c r="D422" s="47"/>
      <c r="E422" s="47"/>
      <c r="F422" s="47"/>
      <c r="G422" s="47"/>
      <c r="H422" s="47"/>
    </row>
    <row r="423" spans="2:8" ht="15.75" customHeight="1" x14ac:dyDescent="0.35">
      <c r="B423" s="47"/>
      <c r="C423" s="47"/>
      <c r="D423" s="47"/>
      <c r="E423" s="47"/>
      <c r="F423" s="47"/>
      <c r="G423" s="47"/>
      <c r="H423" s="47"/>
    </row>
    <row r="424" spans="2:8" ht="15.75" customHeight="1" x14ac:dyDescent="0.35">
      <c r="B424" s="47"/>
      <c r="C424" s="47"/>
      <c r="D424" s="47"/>
      <c r="E424" s="47"/>
      <c r="F424" s="47"/>
      <c r="G424" s="47"/>
      <c r="H424" s="47"/>
    </row>
    <row r="425" spans="2:8" ht="15.75" customHeight="1" x14ac:dyDescent="0.35">
      <c r="B425" s="47"/>
      <c r="C425" s="47"/>
      <c r="D425" s="47"/>
      <c r="E425" s="47"/>
      <c r="F425" s="47"/>
      <c r="G425" s="47"/>
      <c r="H425" s="47"/>
    </row>
    <row r="426" spans="2:8" ht="15.75" customHeight="1" x14ac:dyDescent="0.35">
      <c r="B426" s="47"/>
      <c r="C426" s="47"/>
      <c r="D426" s="47"/>
      <c r="E426" s="47"/>
      <c r="F426" s="47"/>
      <c r="G426" s="47"/>
      <c r="H426" s="47"/>
    </row>
    <row r="427" spans="2:8" ht="15.75" customHeight="1" x14ac:dyDescent="0.35">
      <c r="B427" s="47"/>
      <c r="C427" s="47"/>
      <c r="D427" s="47"/>
      <c r="E427" s="47"/>
      <c r="F427" s="47"/>
      <c r="G427" s="47"/>
      <c r="H427" s="47"/>
    </row>
    <row r="428" spans="2:8" ht="15.75" customHeight="1" x14ac:dyDescent="0.35">
      <c r="B428" s="47"/>
      <c r="C428" s="47"/>
      <c r="D428" s="47"/>
      <c r="E428" s="47"/>
      <c r="F428" s="47"/>
      <c r="G428" s="47"/>
      <c r="H428" s="47"/>
    </row>
    <row r="429" spans="2:8" ht="15.75" customHeight="1" x14ac:dyDescent="0.35">
      <c r="B429" s="47"/>
      <c r="C429" s="47"/>
      <c r="D429" s="47"/>
      <c r="E429" s="47"/>
      <c r="F429" s="47"/>
      <c r="G429" s="47"/>
      <c r="H429" s="47"/>
    </row>
    <row r="430" spans="2:8" ht="15.75" customHeight="1" x14ac:dyDescent="0.35">
      <c r="B430" s="47"/>
      <c r="C430" s="47"/>
      <c r="D430" s="47"/>
      <c r="E430" s="47"/>
      <c r="F430" s="47"/>
      <c r="G430" s="47"/>
      <c r="H430" s="47"/>
    </row>
    <row r="431" spans="2:8" ht="15.75" customHeight="1" x14ac:dyDescent="0.35">
      <c r="B431" s="47"/>
      <c r="C431" s="47"/>
      <c r="D431" s="47"/>
      <c r="E431" s="47"/>
      <c r="F431" s="47"/>
      <c r="G431" s="47"/>
      <c r="H431" s="47"/>
    </row>
    <row r="432" spans="2:8" ht="15.75" customHeight="1" x14ac:dyDescent="0.35">
      <c r="B432" s="47"/>
      <c r="C432" s="47"/>
      <c r="D432" s="47"/>
      <c r="E432" s="47"/>
      <c r="F432" s="47"/>
      <c r="G432" s="47"/>
      <c r="H432" s="47"/>
    </row>
    <row r="433" spans="2:8" ht="15.75" customHeight="1" x14ac:dyDescent="0.35">
      <c r="B433" s="47"/>
      <c r="C433" s="47"/>
      <c r="D433" s="47"/>
      <c r="E433" s="47"/>
      <c r="F433" s="47"/>
      <c r="G433" s="47"/>
      <c r="H433" s="47"/>
    </row>
    <row r="434" spans="2:8" ht="15.75" customHeight="1" x14ac:dyDescent="0.35">
      <c r="B434" s="47"/>
      <c r="C434" s="47"/>
      <c r="D434" s="47"/>
      <c r="E434" s="47"/>
      <c r="F434" s="47"/>
      <c r="G434" s="47"/>
      <c r="H434" s="47"/>
    </row>
    <row r="435" spans="2:8" ht="15.75" customHeight="1" x14ac:dyDescent="0.35">
      <c r="B435" s="47"/>
      <c r="C435" s="47"/>
      <c r="D435" s="47"/>
      <c r="E435" s="47"/>
      <c r="F435" s="47"/>
      <c r="G435" s="47"/>
      <c r="H435" s="47"/>
    </row>
    <row r="436" spans="2:8" ht="15.75" customHeight="1" x14ac:dyDescent="0.35">
      <c r="B436" s="47"/>
      <c r="C436" s="47"/>
      <c r="D436" s="47"/>
      <c r="E436" s="47"/>
      <c r="F436" s="47"/>
      <c r="G436" s="47"/>
      <c r="H436" s="47"/>
    </row>
    <row r="437" spans="2:8" ht="15.75" customHeight="1" x14ac:dyDescent="0.35">
      <c r="B437" s="47"/>
      <c r="C437" s="47"/>
      <c r="D437" s="47"/>
      <c r="E437" s="47"/>
      <c r="F437" s="47"/>
      <c r="G437" s="47"/>
      <c r="H437" s="47"/>
    </row>
    <row r="438" spans="2:8" ht="15.75" customHeight="1" x14ac:dyDescent="0.35">
      <c r="B438" s="47"/>
      <c r="C438" s="47"/>
      <c r="D438" s="47"/>
      <c r="E438" s="47"/>
      <c r="F438" s="47"/>
      <c r="G438" s="47"/>
      <c r="H438" s="47"/>
    </row>
    <row r="439" spans="2:8" ht="15.75" customHeight="1" x14ac:dyDescent="0.35">
      <c r="B439" s="47"/>
      <c r="C439" s="47"/>
      <c r="D439" s="47"/>
      <c r="E439" s="47"/>
      <c r="F439" s="47"/>
      <c r="G439" s="47"/>
      <c r="H439" s="47"/>
    </row>
    <row r="440" spans="2:8" ht="15.75" customHeight="1" x14ac:dyDescent="0.35">
      <c r="B440" s="47"/>
      <c r="C440" s="47"/>
      <c r="D440" s="47"/>
      <c r="E440" s="47"/>
      <c r="F440" s="47"/>
      <c r="G440" s="47"/>
      <c r="H440" s="47"/>
    </row>
    <row r="441" spans="2:8" ht="15.75" customHeight="1" x14ac:dyDescent="0.35">
      <c r="B441" s="47"/>
      <c r="C441" s="47"/>
      <c r="D441" s="47"/>
      <c r="E441" s="47"/>
      <c r="F441" s="47"/>
      <c r="G441" s="47"/>
      <c r="H441" s="47"/>
    </row>
    <row r="442" spans="2:8" ht="15.75" customHeight="1" x14ac:dyDescent="0.35">
      <c r="B442" s="47"/>
      <c r="C442" s="47"/>
      <c r="D442" s="47"/>
      <c r="E442" s="47"/>
      <c r="F442" s="47"/>
      <c r="G442" s="47"/>
      <c r="H442" s="47"/>
    </row>
    <row r="443" spans="2:8" ht="15.75" customHeight="1" x14ac:dyDescent="0.35">
      <c r="B443" s="47"/>
      <c r="C443" s="47"/>
      <c r="D443" s="47"/>
      <c r="E443" s="47"/>
      <c r="F443" s="47"/>
      <c r="G443" s="47"/>
      <c r="H443" s="47"/>
    </row>
    <row r="444" spans="2:8" ht="15.75" customHeight="1" x14ac:dyDescent="0.35">
      <c r="B444" s="47"/>
      <c r="C444" s="47"/>
      <c r="D444" s="47"/>
      <c r="E444" s="47"/>
      <c r="F444" s="47"/>
      <c r="G444" s="47"/>
      <c r="H444" s="47"/>
    </row>
    <row r="445" spans="2:8" ht="15.75" customHeight="1" x14ac:dyDescent="0.35">
      <c r="B445" s="47"/>
      <c r="C445" s="47"/>
      <c r="D445" s="47"/>
      <c r="E445" s="47"/>
      <c r="F445" s="47"/>
      <c r="G445" s="47"/>
      <c r="H445" s="47"/>
    </row>
    <row r="446" spans="2:8" ht="15.75" customHeight="1" x14ac:dyDescent="0.35">
      <c r="B446" s="47"/>
      <c r="C446" s="47"/>
      <c r="D446" s="47"/>
      <c r="E446" s="47"/>
      <c r="F446" s="47"/>
      <c r="G446" s="47"/>
      <c r="H446" s="47"/>
    </row>
    <row r="447" spans="2:8" ht="15.75" customHeight="1" x14ac:dyDescent="0.35">
      <c r="B447" s="47"/>
      <c r="C447" s="47"/>
      <c r="D447" s="47"/>
      <c r="E447" s="47"/>
      <c r="F447" s="47"/>
      <c r="G447" s="47"/>
      <c r="H447" s="47"/>
    </row>
    <row r="448" spans="2:8" ht="15.75" customHeight="1" x14ac:dyDescent="0.35">
      <c r="B448" s="47"/>
      <c r="C448" s="47"/>
      <c r="D448" s="47"/>
      <c r="E448" s="47"/>
      <c r="F448" s="47"/>
      <c r="G448" s="47"/>
      <c r="H448" s="47"/>
    </row>
    <row r="449" spans="2:8" ht="15.75" customHeight="1" x14ac:dyDescent="0.35">
      <c r="B449" s="47"/>
      <c r="C449" s="47"/>
      <c r="D449" s="47"/>
      <c r="E449" s="47"/>
      <c r="F449" s="47"/>
      <c r="G449" s="47"/>
      <c r="H449" s="47"/>
    </row>
    <row r="450" spans="2:8" ht="15.75" customHeight="1" x14ac:dyDescent="0.35">
      <c r="B450" s="47"/>
      <c r="C450" s="47"/>
      <c r="D450" s="47"/>
      <c r="E450" s="47"/>
      <c r="F450" s="47"/>
      <c r="G450" s="47"/>
      <c r="H450" s="47"/>
    </row>
    <row r="451" spans="2:8" ht="15.75" customHeight="1" x14ac:dyDescent="0.35">
      <c r="B451" s="47"/>
      <c r="C451" s="47"/>
      <c r="D451" s="47"/>
      <c r="E451" s="47"/>
      <c r="F451" s="47"/>
      <c r="G451" s="47"/>
      <c r="H451" s="47"/>
    </row>
    <row r="452" spans="2:8" ht="15.75" customHeight="1" x14ac:dyDescent="0.35">
      <c r="B452" s="47"/>
      <c r="C452" s="47"/>
      <c r="D452" s="47"/>
      <c r="E452" s="47"/>
      <c r="F452" s="47"/>
      <c r="G452" s="47"/>
      <c r="H452" s="47"/>
    </row>
    <row r="453" spans="2:8" ht="15.75" customHeight="1" x14ac:dyDescent="0.35">
      <c r="B453" s="47"/>
      <c r="C453" s="47"/>
      <c r="D453" s="47"/>
      <c r="E453" s="47"/>
      <c r="F453" s="47"/>
      <c r="G453" s="47"/>
      <c r="H453" s="47"/>
    </row>
    <row r="454" spans="2:8" ht="15.75" customHeight="1" x14ac:dyDescent="0.35">
      <c r="B454" s="47"/>
      <c r="C454" s="47"/>
      <c r="D454" s="47"/>
      <c r="E454" s="47"/>
      <c r="F454" s="47"/>
      <c r="G454" s="47"/>
      <c r="H454" s="47"/>
    </row>
    <row r="455" spans="2:8" ht="15.75" customHeight="1" x14ac:dyDescent="0.35">
      <c r="B455" s="47"/>
      <c r="C455" s="47"/>
      <c r="D455" s="47"/>
      <c r="E455" s="47"/>
      <c r="F455" s="47"/>
      <c r="G455" s="47"/>
      <c r="H455" s="47"/>
    </row>
    <row r="456" spans="2:8" ht="15.75" customHeight="1" x14ac:dyDescent="0.35">
      <c r="B456" s="47"/>
      <c r="C456" s="47"/>
      <c r="D456" s="47"/>
      <c r="E456" s="47"/>
      <c r="F456" s="47"/>
      <c r="G456" s="47"/>
      <c r="H456" s="47"/>
    </row>
    <row r="457" spans="2:8" ht="15.75" customHeight="1" x14ac:dyDescent="0.35">
      <c r="B457" s="47"/>
      <c r="C457" s="47"/>
      <c r="D457" s="47"/>
      <c r="E457" s="47"/>
      <c r="F457" s="47"/>
      <c r="G457" s="47"/>
      <c r="H457" s="47"/>
    </row>
    <row r="458" spans="2:8" ht="15.75" customHeight="1" x14ac:dyDescent="0.35">
      <c r="B458" s="47"/>
      <c r="C458" s="47"/>
      <c r="D458" s="47"/>
      <c r="E458" s="47"/>
      <c r="F458" s="47"/>
      <c r="G458" s="47"/>
      <c r="H458" s="47"/>
    </row>
    <row r="459" spans="2:8" ht="15.75" customHeight="1" x14ac:dyDescent="0.35">
      <c r="B459" s="47"/>
      <c r="C459" s="47"/>
      <c r="D459" s="47"/>
      <c r="E459" s="47"/>
      <c r="F459" s="47"/>
      <c r="G459" s="47"/>
      <c r="H459" s="47"/>
    </row>
    <row r="460" spans="2:8" ht="15.75" customHeight="1" x14ac:dyDescent="0.35">
      <c r="B460" s="47"/>
      <c r="C460" s="47"/>
      <c r="D460" s="47"/>
      <c r="E460" s="47"/>
      <c r="F460" s="47"/>
      <c r="G460" s="47"/>
      <c r="H460" s="47"/>
    </row>
    <row r="461" spans="2:8" ht="15.75" customHeight="1" x14ac:dyDescent="0.35">
      <c r="B461" s="47"/>
      <c r="C461" s="47"/>
      <c r="D461" s="47"/>
      <c r="E461" s="47"/>
      <c r="F461" s="47"/>
      <c r="G461" s="47"/>
      <c r="H461" s="47"/>
    </row>
    <row r="462" spans="2:8" ht="15.75" customHeight="1" x14ac:dyDescent="0.35">
      <c r="B462" s="47"/>
      <c r="C462" s="47"/>
      <c r="D462" s="47"/>
      <c r="E462" s="47"/>
      <c r="F462" s="47"/>
      <c r="G462" s="47"/>
      <c r="H462" s="47"/>
    </row>
    <row r="463" spans="2:8" ht="15.75" customHeight="1" x14ac:dyDescent="0.35">
      <c r="B463" s="47"/>
      <c r="C463" s="47"/>
      <c r="D463" s="47"/>
      <c r="E463" s="47"/>
      <c r="F463" s="47"/>
      <c r="G463" s="47"/>
      <c r="H463" s="47"/>
    </row>
    <row r="464" spans="2:8" ht="15.75" customHeight="1" x14ac:dyDescent="0.35">
      <c r="B464" s="47"/>
      <c r="C464" s="47"/>
      <c r="D464" s="47"/>
      <c r="E464" s="47"/>
      <c r="F464" s="47"/>
      <c r="G464" s="47"/>
      <c r="H464" s="47"/>
    </row>
    <row r="465" spans="2:8" ht="15.75" customHeight="1" x14ac:dyDescent="0.35">
      <c r="B465" s="47"/>
      <c r="C465" s="47"/>
      <c r="D465" s="47"/>
      <c r="E465" s="47"/>
      <c r="F465" s="47"/>
      <c r="G465" s="47"/>
      <c r="H465" s="47"/>
    </row>
    <row r="466" spans="2:8" ht="15.75" customHeight="1" x14ac:dyDescent="0.35">
      <c r="B466" s="47"/>
      <c r="C466" s="47"/>
      <c r="D466" s="47"/>
      <c r="E466" s="47"/>
      <c r="F466" s="47"/>
      <c r="G466" s="47"/>
      <c r="H466" s="47"/>
    </row>
    <row r="467" spans="2:8" ht="15.75" customHeight="1" x14ac:dyDescent="0.35">
      <c r="B467" s="47"/>
      <c r="C467" s="47"/>
      <c r="D467" s="47"/>
      <c r="E467" s="47"/>
      <c r="F467" s="47"/>
      <c r="G467" s="47"/>
      <c r="H467" s="47"/>
    </row>
    <row r="468" spans="2:8" ht="15.75" customHeight="1" x14ac:dyDescent="0.35">
      <c r="B468" s="47"/>
      <c r="C468" s="47"/>
      <c r="D468" s="47"/>
      <c r="E468" s="47"/>
      <c r="F468" s="47"/>
      <c r="G468" s="47"/>
      <c r="H468" s="47"/>
    </row>
    <row r="469" spans="2:8" ht="15.75" customHeight="1" x14ac:dyDescent="0.35">
      <c r="B469" s="47"/>
      <c r="C469" s="47"/>
      <c r="D469" s="47"/>
      <c r="E469" s="47"/>
      <c r="F469" s="47"/>
      <c r="G469" s="47"/>
      <c r="H469" s="47"/>
    </row>
    <row r="470" spans="2:8" ht="15.75" customHeight="1" x14ac:dyDescent="0.35">
      <c r="B470" s="47"/>
      <c r="C470" s="47"/>
      <c r="D470" s="47"/>
      <c r="E470" s="47"/>
      <c r="F470" s="47"/>
      <c r="G470" s="47"/>
      <c r="H470" s="47"/>
    </row>
    <row r="471" spans="2:8" ht="15.75" customHeight="1" x14ac:dyDescent="0.35">
      <c r="B471" s="47"/>
      <c r="C471" s="47"/>
      <c r="D471" s="47"/>
      <c r="E471" s="47"/>
      <c r="F471" s="47"/>
      <c r="G471" s="47"/>
      <c r="H471" s="47"/>
    </row>
    <row r="472" spans="2:8" ht="15.75" customHeight="1" x14ac:dyDescent="0.35">
      <c r="B472" s="47"/>
      <c r="C472" s="47"/>
      <c r="D472" s="47"/>
      <c r="E472" s="47"/>
      <c r="F472" s="47"/>
      <c r="G472" s="47"/>
      <c r="H472" s="47"/>
    </row>
    <row r="473" spans="2:8" ht="15.75" customHeight="1" x14ac:dyDescent="0.35">
      <c r="B473" s="47"/>
      <c r="C473" s="47"/>
      <c r="D473" s="47"/>
      <c r="E473" s="47"/>
      <c r="F473" s="47"/>
      <c r="G473" s="47"/>
      <c r="H473" s="47"/>
    </row>
    <row r="474" spans="2:8" ht="15.75" customHeight="1" x14ac:dyDescent="0.35">
      <c r="B474" s="47"/>
      <c r="C474" s="47"/>
      <c r="D474" s="47"/>
      <c r="E474" s="47"/>
      <c r="F474" s="47"/>
      <c r="G474" s="47"/>
      <c r="H474" s="47"/>
    </row>
    <row r="475" spans="2:8" ht="15.75" customHeight="1" x14ac:dyDescent="0.35">
      <c r="B475" s="47"/>
      <c r="C475" s="47"/>
      <c r="D475" s="47"/>
      <c r="E475" s="47"/>
      <c r="F475" s="47"/>
      <c r="G475" s="47"/>
      <c r="H475" s="47"/>
    </row>
    <row r="476" spans="2:8" ht="15.75" customHeight="1" x14ac:dyDescent="0.35">
      <c r="B476" s="47"/>
      <c r="C476" s="47"/>
      <c r="D476" s="47"/>
      <c r="E476" s="47"/>
      <c r="F476" s="47"/>
      <c r="G476" s="47"/>
      <c r="H476" s="47"/>
    </row>
    <row r="477" spans="2:8" ht="15.75" customHeight="1" x14ac:dyDescent="0.35">
      <c r="B477" s="47"/>
      <c r="C477" s="47"/>
      <c r="D477" s="47"/>
      <c r="E477" s="47"/>
      <c r="F477" s="47"/>
      <c r="G477" s="47"/>
      <c r="H477" s="47"/>
    </row>
    <row r="478" spans="2:8" ht="15.75" customHeight="1" x14ac:dyDescent="0.35">
      <c r="B478" s="47"/>
      <c r="C478" s="47"/>
      <c r="D478" s="47"/>
      <c r="E478" s="47"/>
      <c r="F478" s="47"/>
      <c r="G478" s="47"/>
      <c r="H478" s="47"/>
    </row>
    <row r="479" spans="2:8" ht="15.75" customHeight="1" x14ac:dyDescent="0.35">
      <c r="B479" s="47"/>
      <c r="C479" s="47"/>
      <c r="D479" s="47"/>
      <c r="E479" s="47"/>
      <c r="F479" s="47"/>
      <c r="G479" s="47"/>
      <c r="H479" s="47"/>
    </row>
    <row r="480" spans="2:8" ht="15.75" customHeight="1" x14ac:dyDescent="0.35">
      <c r="B480" s="47"/>
      <c r="C480" s="47"/>
      <c r="D480" s="47"/>
      <c r="E480" s="47"/>
      <c r="F480" s="47"/>
      <c r="G480" s="47"/>
      <c r="H480" s="47"/>
    </row>
    <row r="481" spans="2:8" ht="15.75" customHeight="1" x14ac:dyDescent="0.35">
      <c r="B481" s="47"/>
      <c r="C481" s="47"/>
      <c r="D481" s="47"/>
      <c r="E481" s="47"/>
      <c r="F481" s="47"/>
      <c r="G481" s="47"/>
      <c r="H481" s="47"/>
    </row>
    <row r="482" spans="2:8" ht="15.75" customHeight="1" x14ac:dyDescent="0.35">
      <c r="B482" s="47"/>
      <c r="C482" s="47"/>
      <c r="D482" s="47"/>
      <c r="E482" s="47"/>
      <c r="F482" s="47"/>
      <c r="G482" s="47"/>
      <c r="H482" s="47"/>
    </row>
    <row r="483" spans="2:8" ht="15.75" customHeight="1" x14ac:dyDescent="0.35">
      <c r="B483" s="47"/>
      <c r="C483" s="47"/>
      <c r="D483" s="47"/>
      <c r="E483" s="47"/>
      <c r="F483" s="47"/>
      <c r="G483" s="47"/>
      <c r="H483" s="47"/>
    </row>
    <row r="484" spans="2:8" ht="15.75" customHeight="1" x14ac:dyDescent="0.35">
      <c r="B484" s="47"/>
      <c r="C484" s="47"/>
      <c r="D484" s="47"/>
      <c r="E484" s="47"/>
      <c r="F484" s="47"/>
      <c r="G484" s="47"/>
      <c r="H484" s="47"/>
    </row>
    <row r="485" spans="2:8" ht="15.75" customHeight="1" x14ac:dyDescent="0.35">
      <c r="B485" s="47"/>
      <c r="C485" s="47"/>
      <c r="D485" s="47"/>
      <c r="E485" s="47"/>
      <c r="F485" s="47"/>
      <c r="G485" s="47"/>
      <c r="H485" s="47"/>
    </row>
    <row r="486" spans="2:8" ht="15.75" customHeight="1" x14ac:dyDescent="0.35">
      <c r="B486" s="47"/>
      <c r="C486" s="47"/>
      <c r="D486" s="47"/>
      <c r="E486" s="47"/>
      <c r="F486" s="47"/>
      <c r="G486" s="47"/>
      <c r="H486" s="47"/>
    </row>
    <row r="487" spans="2:8" ht="15.75" customHeight="1" x14ac:dyDescent="0.35">
      <c r="B487" s="47"/>
      <c r="C487" s="47"/>
      <c r="D487" s="47"/>
      <c r="E487" s="47"/>
      <c r="F487" s="47"/>
      <c r="G487" s="47"/>
      <c r="H487" s="47"/>
    </row>
    <row r="488" spans="2:8" ht="15.75" customHeight="1" x14ac:dyDescent="0.35">
      <c r="B488" s="47"/>
      <c r="C488" s="47"/>
      <c r="D488" s="47"/>
      <c r="E488" s="47"/>
      <c r="F488" s="47"/>
      <c r="G488" s="47"/>
      <c r="H488" s="47"/>
    </row>
    <row r="489" spans="2:8" ht="15.75" customHeight="1" x14ac:dyDescent="0.35">
      <c r="B489" s="47"/>
      <c r="C489" s="47"/>
      <c r="D489" s="47"/>
      <c r="E489" s="47"/>
      <c r="F489" s="47"/>
      <c r="G489" s="47"/>
      <c r="H489" s="47"/>
    </row>
    <row r="490" spans="2:8" ht="15.75" customHeight="1" x14ac:dyDescent="0.35">
      <c r="B490" s="47"/>
      <c r="C490" s="47"/>
      <c r="D490" s="47"/>
      <c r="E490" s="47"/>
      <c r="F490" s="47"/>
      <c r="G490" s="47"/>
      <c r="H490" s="47"/>
    </row>
    <row r="491" spans="2:8" ht="15.75" customHeight="1" x14ac:dyDescent="0.35">
      <c r="B491" s="47"/>
      <c r="C491" s="47"/>
      <c r="D491" s="47"/>
      <c r="E491" s="47"/>
      <c r="F491" s="47"/>
      <c r="G491" s="47"/>
      <c r="H491" s="47"/>
    </row>
    <row r="492" spans="2:8" ht="15.75" customHeight="1" x14ac:dyDescent="0.35">
      <c r="B492" s="47"/>
      <c r="C492" s="47"/>
      <c r="D492" s="47"/>
      <c r="E492" s="47"/>
      <c r="F492" s="47"/>
      <c r="G492" s="47"/>
      <c r="H492" s="47"/>
    </row>
    <row r="493" spans="2:8" ht="15.75" customHeight="1" x14ac:dyDescent="0.35">
      <c r="B493" s="47"/>
      <c r="C493" s="47"/>
      <c r="D493" s="47"/>
      <c r="E493" s="47"/>
      <c r="F493" s="47"/>
      <c r="G493" s="47"/>
      <c r="H493" s="47"/>
    </row>
    <row r="494" spans="2:8" ht="15.75" customHeight="1" x14ac:dyDescent="0.35">
      <c r="B494" s="47"/>
      <c r="C494" s="47"/>
      <c r="D494" s="47"/>
      <c r="E494" s="47"/>
      <c r="F494" s="47"/>
      <c r="G494" s="47"/>
      <c r="H494" s="47"/>
    </row>
    <row r="495" spans="2:8" ht="15.75" customHeight="1" x14ac:dyDescent="0.35">
      <c r="B495" s="47"/>
      <c r="C495" s="47"/>
      <c r="D495" s="47"/>
      <c r="E495" s="47"/>
      <c r="F495" s="47"/>
      <c r="G495" s="47"/>
      <c r="H495" s="47"/>
    </row>
    <row r="496" spans="2:8" ht="15.75" customHeight="1" x14ac:dyDescent="0.35">
      <c r="B496" s="47"/>
      <c r="C496" s="47"/>
      <c r="D496" s="47"/>
      <c r="E496" s="47"/>
      <c r="F496" s="47"/>
      <c r="G496" s="47"/>
      <c r="H496" s="47"/>
    </row>
    <row r="497" spans="2:8" ht="15.75" customHeight="1" x14ac:dyDescent="0.35">
      <c r="B497" s="47"/>
      <c r="C497" s="47"/>
      <c r="D497" s="47"/>
      <c r="E497" s="47"/>
      <c r="F497" s="47"/>
      <c r="G497" s="47"/>
      <c r="H497" s="47"/>
    </row>
    <row r="498" spans="2:8" ht="15.75" customHeight="1" x14ac:dyDescent="0.35">
      <c r="B498" s="47"/>
      <c r="C498" s="47"/>
      <c r="D498" s="47"/>
      <c r="E498" s="47"/>
      <c r="F498" s="47"/>
      <c r="G498" s="47"/>
      <c r="H498" s="47"/>
    </row>
    <row r="499" spans="2:8" ht="15.75" customHeight="1" x14ac:dyDescent="0.35">
      <c r="B499" s="47"/>
      <c r="C499" s="47"/>
      <c r="D499" s="47"/>
      <c r="E499" s="47"/>
      <c r="F499" s="47"/>
      <c r="G499" s="47"/>
      <c r="H499" s="47"/>
    </row>
    <row r="500" spans="2:8" ht="15.75" customHeight="1" x14ac:dyDescent="0.35">
      <c r="B500" s="47"/>
      <c r="C500" s="47"/>
      <c r="D500" s="47"/>
      <c r="E500" s="47"/>
      <c r="F500" s="47"/>
      <c r="G500" s="47"/>
      <c r="H500" s="47"/>
    </row>
    <row r="501" spans="2:8" ht="15.75" customHeight="1" x14ac:dyDescent="0.35">
      <c r="B501" s="47"/>
      <c r="C501" s="47"/>
      <c r="D501" s="47"/>
      <c r="E501" s="47"/>
      <c r="F501" s="47"/>
      <c r="G501" s="47"/>
      <c r="H501" s="47"/>
    </row>
    <row r="502" spans="2:8" ht="15.75" customHeight="1" x14ac:dyDescent="0.35">
      <c r="B502" s="47"/>
      <c r="C502" s="47"/>
      <c r="D502" s="47"/>
      <c r="E502" s="47"/>
      <c r="F502" s="47"/>
      <c r="G502" s="47"/>
      <c r="H502" s="47"/>
    </row>
    <row r="503" spans="2:8" ht="15.75" customHeight="1" x14ac:dyDescent="0.35">
      <c r="B503" s="47"/>
      <c r="C503" s="47"/>
      <c r="D503" s="47"/>
      <c r="E503" s="47"/>
      <c r="F503" s="47"/>
      <c r="G503" s="47"/>
      <c r="H503" s="47"/>
    </row>
    <row r="504" spans="2:8" ht="15.75" customHeight="1" x14ac:dyDescent="0.35">
      <c r="B504" s="47"/>
      <c r="C504" s="47"/>
      <c r="D504" s="47"/>
      <c r="E504" s="47"/>
      <c r="F504" s="47"/>
      <c r="G504" s="47"/>
      <c r="H504" s="47"/>
    </row>
    <row r="505" spans="2:8" ht="15.75" customHeight="1" x14ac:dyDescent="0.35">
      <c r="B505" s="47"/>
      <c r="C505" s="47"/>
      <c r="D505" s="47"/>
      <c r="E505" s="47"/>
      <c r="F505" s="47"/>
      <c r="G505" s="47"/>
      <c r="H505" s="47"/>
    </row>
    <row r="506" spans="2:8" ht="15.75" customHeight="1" x14ac:dyDescent="0.35">
      <c r="B506" s="47"/>
      <c r="C506" s="47"/>
      <c r="D506" s="47"/>
      <c r="E506" s="47"/>
      <c r="F506" s="47"/>
      <c r="G506" s="47"/>
      <c r="H506" s="47"/>
    </row>
    <row r="507" spans="2:8" ht="15.75" customHeight="1" x14ac:dyDescent="0.35">
      <c r="B507" s="47"/>
      <c r="C507" s="47"/>
      <c r="D507" s="47"/>
      <c r="E507" s="47"/>
      <c r="F507" s="47"/>
      <c r="G507" s="47"/>
      <c r="H507" s="47"/>
    </row>
    <row r="508" spans="2:8" ht="15.75" customHeight="1" x14ac:dyDescent="0.35">
      <c r="B508" s="47"/>
      <c r="C508" s="47"/>
      <c r="D508" s="47"/>
      <c r="E508" s="47"/>
      <c r="F508" s="47"/>
      <c r="G508" s="47"/>
      <c r="H508" s="47"/>
    </row>
    <row r="509" spans="2:8" ht="15.75" customHeight="1" x14ac:dyDescent="0.35">
      <c r="B509" s="47"/>
      <c r="C509" s="47"/>
      <c r="D509" s="47"/>
      <c r="E509" s="47"/>
      <c r="F509" s="47"/>
      <c r="G509" s="47"/>
      <c r="H509" s="47"/>
    </row>
    <row r="510" spans="2:8" ht="15.75" customHeight="1" x14ac:dyDescent="0.35">
      <c r="B510" s="47"/>
      <c r="C510" s="47"/>
      <c r="D510" s="47"/>
      <c r="E510" s="47"/>
      <c r="F510" s="47"/>
      <c r="G510" s="47"/>
      <c r="H510" s="47"/>
    </row>
    <row r="511" spans="2:8" ht="15.75" customHeight="1" x14ac:dyDescent="0.35">
      <c r="B511" s="47"/>
      <c r="C511" s="47"/>
      <c r="D511" s="47"/>
      <c r="E511" s="47"/>
      <c r="F511" s="47"/>
      <c r="G511" s="47"/>
      <c r="H511" s="47"/>
    </row>
    <row r="512" spans="2:8" ht="15.75" customHeight="1" x14ac:dyDescent="0.35">
      <c r="B512" s="47"/>
      <c r="C512" s="47"/>
      <c r="D512" s="47"/>
      <c r="E512" s="47"/>
      <c r="F512" s="47"/>
      <c r="G512" s="47"/>
      <c r="H512" s="47"/>
    </row>
    <row r="513" spans="2:8" ht="15.75" customHeight="1" x14ac:dyDescent="0.35">
      <c r="B513" s="47"/>
      <c r="C513" s="47"/>
      <c r="D513" s="47"/>
      <c r="E513" s="47"/>
      <c r="F513" s="47"/>
      <c r="G513" s="47"/>
      <c r="H513" s="47"/>
    </row>
    <row r="514" spans="2:8" ht="15.75" customHeight="1" x14ac:dyDescent="0.35">
      <c r="B514" s="47"/>
      <c r="C514" s="47"/>
      <c r="D514" s="47"/>
      <c r="E514" s="47"/>
      <c r="F514" s="47"/>
      <c r="G514" s="47"/>
      <c r="H514" s="47"/>
    </row>
    <row r="515" spans="2:8" ht="15.75" customHeight="1" x14ac:dyDescent="0.35">
      <c r="B515" s="47"/>
      <c r="C515" s="47"/>
      <c r="D515" s="47"/>
      <c r="E515" s="47"/>
      <c r="F515" s="47"/>
      <c r="G515" s="47"/>
      <c r="H515" s="47"/>
    </row>
    <row r="516" spans="2:8" ht="15.75" customHeight="1" x14ac:dyDescent="0.35">
      <c r="B516" s="47"/>
      <c r="C516" s="47"/>
      <c r="D516" s="47"/>
      <c r="E516" s="47"/>
      <c r="F516" s="47"/>
      <c r="G516" s="47"/>
      <c r="H516" s="47"/>
    </row>
    <row r="517" spans="2:8" ht="15.75" customHeight="1" x14ac:dyDescent="0.35">
      <c r="B517" s="47"/>
      <c r="C517" s="47"/>
      <c r="D517" s="47"/>
      <c r="E517" s="47"/>
      <c r="F517" s="47"/>
      <c r="G517" s="47"/>
      <c r="H517" s="47"/>
    </row>
    <row r="518" spans="2:8" ht="15.75" customHeight="1" x14ac:dyDescent="0.35">
      <c r="B518" s="47"/>
      <c r="C518" s="47"/>
      <c r="D518" s="47"/>
      <c r="E518" s="47"/>
      <c r="F518" s="47"/>
      <c r="G518" s="47"/>
      <c r="H518" s="47"/>
    </row>
    <row r="519" spans="2:8" ht="15.75" customHeight="1" x14ac:dyDescent="0.35">
      <c r="B519" s="47"/>
      <c r="C519" s="47"/>
      <c r="D519" s="47"/>
      <c r="E519" s="47"/>
      <c r="F519" s="47"/>
      <c r="G519" s="47"/>
      <c r="H519" s="47"/>
    </row>
    <row r="520" spans="2:8" ht="15.75" customHeight="1" x14ac:dyDescent="0.35">
      <c r="B520" s="47"/>
      <c r="C520" s="47"/>
      <c r="D520" s="47"/>
      <c r="E520" s="47"/>
      <c r="F520" s="47"/>
      <c r="G520" s="47"/>
      <c r="H520" s="47"/>
    </row>
    <row r="521" spans="2:8" ht="15.75" customHeight="1" x14ac:dyDescent="0.35">
      <c r="B521" s="47"/>
      <c r="C521" s="47"/>
      <c r="D521" s="47"/>
      <c r="E521" s="47"/>
      <c r="F521" s="47"/>
      <c r="G521" s="47"/>
      <c r="H521" s="47"/>
    </row>
    <row r="522" spans="2:8" ht="15.75" customHeight="1" x14ac:dyDescent="0.35">
      <c r="B522" s="47"/>
      <c r="C522" s="47"/>
      <c r="D522" s="47"/>
      <c r="E522" s="47"/>
      <c r="F522" s="47"/>
      <c r="G522" s="47"/>
      <c r="H522" s="47"/>
    </row>
    <row r="523" spans="2:8" ht="15.75" customHeight="1" x14ac:dyDescent="0.35">
      <c r="B523" s="47"/>
      <c r="C523" s="47"/>
      <c r="D523" s="47"/>
      <c r="E523" s="47"/>
      <c r="F523" s="47"/>
      <c r="G523" s="47"/>
      <c r="H523" s="47"/>
    </row>
    <row r="524" spans="2:8" ht="15.75" customHeight="1" x14ac:dyDescent="0.35">
      <c r="B524" s="47"/>
      <c r="C524" s="47"/>
      <c r="D524" s="47"/>
      <c r="E524" s="47"/>
      <c r="F524" s="47"/>
      <c r="G524" s="47"/>
      <c r="H524" s="47"/>
    </row>
    <row r="525" spans="2:8" ht="15.75" customHeight="1" x14ac:dyDescent="0.35">
      <c r="B525" s="47"/>
      <c r="C525" s="47"/>
      <c r="D525" s="47"/>
      <c r="E525" s="47"/>
      <c r="F525" s="47"/>
      <c r="G525" s="47"/>
      <c r="H525" s="47"/>
    </row>
    <row r="526" spans="2:8" ht="15.75" customHeight="1" x14ac:dyDescent="0.35">
      <c r="B526" s="47"/>
      <c r="C526" s="47"/>
      <c r="D526" s="47"/>
      <c r="E526" s="47"/>
      <c r="F526" s="47"/>
      <c r="G526" s="47"/>
      <c r="H526" s="47"/>
    </row>
    <row r="527" spans="2:8" ht="15.75" customHeight="1" x14ac:dyDescent="0.35">
      <c r="B527" s="47"/>
      <c r="C527" s="47"/>
      <c r="D527" s="47"/>
      <c r="E527" s="47"/>
      <c r="F527" s="47"/>
      <c r="G527" s="47"/>
      <c r="H527" s="47"/>
    </row>
    <row r="528" spans="2:8" ht="15.75" customHeight="1" x14ac:dyDescent="0.35">
      <c r="B528" s="47"/>
      <c r="C528" s="47"/>
      <c r="D528" s="47"/>
      <c r="E528" s="47"/>
      <c r="F528" s="47"/>
      <c r="G528" s="47"/>
      <c r="H528" s="47"/>
    </row>
    <row r="529" spans="2:8" ht="15.75" customHeight="1" x14ac:dyDescent="0.35">
      <c r="B529" s="47"/>
      <c r="C529" s="47"/>
      <c r="D529" s="47"/>
      <c r="E529" s="47"/>
      <c r="F529" s="47"/>
      <c r="G529" s="47"/>
      <c r="H529" s="47"/>
    </row>
    <row r="530" spans="2:8" ht="15.75" customHeight="1" x14ac:dyDescent="0.35">
      <c r="B530" s="47"/>
      <c r="C530" s="47"/>
      <c r="D530" s="47"/>
      <c r="E530" s="47"/>
      <c r="F530" s="47"/>
      <c r="G530" s="47"/>
      <c r="H530" s="47"/>
    </row>
    <row r="531" spans="2:8" ht="15.75" customHeight="1" x14ac:dyDescent="0.35">
      <c r="B531" s="47"/>
      <c r="C531" s="47"/>
      <c r="D531" s="47"/>
      <c r="E531" s="47"/>
      <c r="F531" s="47"/>
      <c r="G531" s="47"/>
      <c r="H531" s="47"/>
    </row>
    <row r="532" spans="2:8" ht="15.75" customHeight="1" x14ac:dyDescent="0.35">
      <c r="B532" s="47"/>
      <c r="C532" s="47"/>
      <c r="D532" s="47"/>
      <c r="E532" s="47"/>
      <c r="F532" s="47"/>
      <c r="G532" s="47"/>
      <c r="H532" s="47"/>
    </row>
    <row r="533" spans="2:8" ht="15.75" customHeight="1" x14ac:dyDescent="0.35">
      <c r="B533" s="47"/>
      <c r="C533" s="47"/>
      <c r="D533" s="47"/>
      <c r="E533" s="47"/>
      <c r="F533" s="47"/>
      <c r="G533" s="47"/>
      <c r="H533" s="47"/>
    </row>
    <row r="534" spans="2:8" ht="15.75" customHeight="1" x14ac:dyDescent="0.35">
      <c r="B534" s="47"/>
      <c r="C534" s="47"/>
      <c r="D534" s="47"/>
      <c r="E534" s="47"/>
      <c r="F534" s="47"/>
      <c r="G534" s="47"/>
      <c r="H534" s="47"/>
    </row>
    <row r="535" spans="2:8" ht="15.75" customHeight="1" x14ac:dyDescent="0.35">
      <c r="B535" s="47"/>
      <c r="C535" s="47"/>
      <c r="D535" s="47"/>
      <c r="E535" s="47"/>
      <c r="F535" s="47"/>
      <c r="G535" s="47"/>
      <c r="H535" s="47"/>
    </row>
    <row r="536" spans="2:8" ht="15.75" customHeight="1" x14ac:dyDescent="0.35">
      <c r="B536" s="47"/>
      <c r="C536" s="47"/>
      <c r="D536" s="47"/>
      <c r="E536" s="47"/>
      <c r="F536" s="47"/>
      <c r="G536" s="47"/>
      <c r="H536" s="47"/>
    </row>
    <row r="537" spans="2:8" ht="15.75" customHeight="1" x14ac:dyDescent="0.35">
      <c r="B537" s="47"/>
      <c r="C537" s="47"/>
      <c r="D537" s="47"/>
      <c r="E537" s="47"/>
      <c r="F537" s="47"/>
      <c r="G537" s="47"/>
      <c r="H537" s="47"/>
    </row>
    <row r="538" spans="2:8" ht="15.75" customHeight="1" x14ac:dyDescent="0.35">
      <c r="B538" s="47"/>
      <c r="C538" s="47"/>
      <c r="D538" s="47"/>
      <c r="E538" s="47"/>
      <c r="F538" s="47"/>
      <c r="G538" s="47"/>
      <c r="H538" s="47"/>
    </row>
    <row r="539" spans="2:8" ht="15.75" customHeight="1" x14ac:dyDescent="0.35">
      <c r="B539" s="47"/>
      <c r="C539" s="47"/>
      <c r="D539" s="47"/>
      <c r="E539" s="47"/>
      <c r="F539" s="47"/>
      <c r="G539" s="47"/>
      <c r="H539" s="47"/>
    </row>
    <row r="540" spans="2:8" ht="15.75" customHeight="1" x14ac:dyDescent="0.35">
      <c r="B540" s="47"/>
      <c r="C540" s="47"/>
      <c r="D540" s="47"/>
      <c r="E540" s="47"/>
      <c r="F540" s="47"/>
      <c r="G540" s="47"/>
      <c r="H540" s="47"/>
    </row>
    <row r="541" spans="2:8" ht="15.75" customHeight="1" x14ac:dyDescent="0.35">
      <c r="B541" s="47"/>
      <c r="C541" s="47"/>
      <c r="D541" s="47"/>
      <c r="E541" s="47"/>
      <c r="F541" s="47"/>
      <c r="G541" s="47"/>
      <c r="H541" s="47"/>
    </row>
    <row r="542" spans="2:8" ht="15.75" customHeight="1" x14ac:dyDescent="0.35">
      <c r="B542" s="47"/>
      <c r="C542" s="47"/>
      <c r="D542" s="47"/>
      <c r="E542" s="47"/>
      <c r="F542" s="47"/>
      <c r="G542" s="47"/>
      <c r="H542" s="47"/>
    </row>
    <row r="543" spans="2:8" ht="15.75" customHeight="1" x14ac:dyDescent="0.35">
      <c r="B543" s="47"/>
      <c r="C543" s="47"/>
      <c r="D543" s="47"/>
      <c r="E543" s="47"/>
      <c r="F543" s="47"/>
      <c r="G543" s="47"/>
      <c r="H543" s="47"/>
    </row>
    <row r="544" spans="2:8" ht="15.75" customHeight="1" x14ac:dyDescent="0.35">
      <c r="B544" s="47"/>
      <c r="C544" s="47"/>
      <c r="D544" s="47"/>
      <c r="E544" s="47"/>
      <c r="F544" s="47"/>
      <c r="G544" s="47"/>
      <c r="H544" s="47"/>
    </row>
    <row r="545" spans="2:8" ht="15.75" customHeight="1" x14ac:dyDescent="0.35">
      <c r="B545" s="47"/>
      <c r="C545" s="47"/>
      <c r="D545" s="47"/>
      <c r="E545" s="47"/>
      <c r="F545" s="47"/>
      <c r="G545" s="47"/>
      <c r="H545" s="47"/>
    </row>
    <row r="546" spans="2:8" ht="15.75" customHeight="1" x14ac:dyDescent="0.35">
      <c r="B546" s="47"/>
      <c r="C546" s="47"/>
      <c r="D546" s="47"/>
      <c r="E546" s="47"/>
      <c r="F546" s="47"/>
      <c r="G546" s="47"/>
      <c r="H546" s="47"/>
    </row>
    <row r="547" spans="2:8" ht="15.75" customHeight="1" x14ac:dyDescent="0.35">
      <c r="B547" s="47"/>
      <c r="C547" s="47"/>
      <c r="D547" s="47"/>
      <c r="E547" s="47"/>
      <c r="F547" s="47"/>
      <c r="G547" s="47"/>
      <c r="H547" s="47"/>
    </row>
    <row r="548" spans="2:8" ht="15.75" customHeight="1" x14ac:dyDescent="0.35">
      <c r="B548" s="47"/>
      <c r="C548" s="47"/>
      <c r="D548" s="47"/>
      <c r="E548" s="47"/>
      <c r="F548" s="47"/>
      <c r="G548" s="47"/>
      <c r="H548" s="47"/>
    </row>
    <row r="549" spans="2:8" ht="15.75" customHeight="1" x14ac:dyDescent="0.35">
      <c r="B549" s="47"/>
      <c r="C549" s="47"/>
      <c r="D549" s="47"/>
      <c r="E549" s="47"/>
      <c r="F549" s="47"/>
      <c r="G549" s="47"/>
      <c r="H549" s="47"/>
    </row>
    <row r="550" spans="2:8" ht="15.75" customHeight="1" x14ac:dyDescent="0.35">
      <c r="B550" s="47"/>
      <c r="C550" s="47"/>
      <c r="D550" s="47"/>
      <c r="E550" s="47"/>
      <c r="F550" s="47"/>
      <c r="G550" s="47"/>
      <c r="H550" s="47"/>
    </row>
    <row r="551" spans="2:8" ht="15.75" customHeight="1" x14ac:dyDescent="0.35">
      <c r="B551" s="47"/>
      <c r="C551" s="47"/>
      <c r="D551" s="47"/>
      <c r="E551" s="47"/>
      <c r="F551" s="47"/>
      <c r="G551" s="47"/>
      <c r="H551" s="47"/>
    </row>
    <row r="552" spans="2:8" ht="15.75" customHeight="1" x14ac:dyDescent="0.35">
      <c r="B552" s="47"/>
      <c r="C552" s="47"/>
      <c r="D552" s="47"/>
      <c r="E552" s="47"/>
      <c r="F552" s="47"/>
      <c r="G552" s="47"/>
      <c r="H552" s="47"/>
    </row>
    <row r="553" spans="2:8" ht="15.75" customHeight="1" x14ac:dyDescent="0.35">
      <c r="B553" s="47"/>
      <c r="C553" s="47"/>
      <c r="D553" s="47"/>
      <c r="E553" s="47"/>
      <c r="F553" s="47"/>
      <c r="G553" s="47"/>
      <c r="H553" s="47"/>
    </row>
    <row r="554" spans="2:8" ht="15.75" customHeight="1" x14ac:dyDescent="0.35">
      <c r="B554" s="47"/>
      <c r="C554" s="47"/>
      <c r="D554" s="47"/>
      <c r="E554" s="47"/>
      <c r="F554" s="47"/>
      <c r="G554" s="47"/>
      <c r="H554" s="47"/>
    </row>
    <row r="555" spans="2:8" ht="15.75" customHeight="1" x14ac:dyDescent="0.35">
      <c r="B555" s="47"/>
      <c r="C555" s="47"/>
      <c r="D555" s="47"/>
      <c r="E555" s="47"/>
      <c r="F555" s="47"/>
      <c r="G555" s="47"/>
      <c r="H555" s="47"/>
    </row>
    <row r="556" spans="2:8" ht="15.75" customHeight="1" x14ac:dyDescent="0.35">
      <c r="B556" s="47"/>
      <c r="C556" s="47"/>
      <c r="D556" s="47"/>
      <c r="E556" s="47"/>
      <c r="F556" s="47"/>
      <c r="G556" s="47"/>
      <c r="H556" s="47"/>
    </row>
    <row r="557" spans="2:8" ht="15.75" customHeight="1" x14ac:dyDescent="0.35">
      <c r="B557" s="47"/>
      <c r="C557" s="47"/>
      <c r="D557" s="47"/>
      <c r="E557" s="47"/>
      <c r="F557" s="47"/>
      <c r="G557" s="47"/>
      <c r="H557" s="47"/>
    </row>
    <row r="558" spans="2:8" ht="15.75" customHeight="1" x14ac:dyDescent="0.35">
      <c r="B558" s="47"/>
      <c r="C558" s="47"/>
      <c r="D558" s="47"/>
      <c r="E558" s="47"/>
      <c r="F558" s="47"/>
      <c r="G558" s="47"/>
      <c r="H558" s="47"/>
    </row>
    <row r="559" spans="2:8" ht="15.75" customHeight="1" x14ac:dyDescent="0.35">
      <c r="B559" s="47"/>
      <c r="C559" s="47"/>
      <c r="D559" s="47"/>
      <c r="E559" s="47"/>
      <c r="F559" s="47"/>
      <c r="G559" s="47"/>
      <c r="H559" s="47"/>
    </row>
    <row r="560" spans="2:8" ht="15.75" customHeight="1" x14ac:dyDescent="0.35">
      <c r="B560" s="47"/>
      <c r="C560" s="47"/>
      <c r="D560" s="47"/>
      <c r="E560" s="47"/>
      <c r="F560" s="47"/>
      <c r="G560" s="47"/>
      <c r="H560" s="47"/>
    </row>
    <row r="561" spans="2:8" ht="15.75" customHeight="1" x14ac:dyDescent="0.35">
      <c r="B561" s="47"/>
      <c r="C561" s="47"/>
      <c r="D561" s="47"/>
      <c r="E561" s="47"/>
      <c r="F561" s="47"/>
      <c r="G561" s="47"/>
      <c r="H561" s="47"/>
    </row>
    <row r="562" spans="2:8" ht="15.75" customHeight="1" x14ac:dyDescent="0.35">
      <c r="B562" s="47"/>
      <c r="C562" s="47"/>
      <c r="D562" s="47"/>
      <c r="E562" s="47"/>
      <c r="F562" s="47"/>
      <c r="G562" s="47"/>
      <c r="H562" s="47"/>
    </row>
    <row r="563" spans="2:8" ht="15.75" customHeight="1" x14ac:dyDescent="0.35">
      <c r="B563" s="47"/>
      <c r="C563" s="47"/>
      <c r="D563" s="47"/>
      <c r="E563" s="47"/>
      <c r="F563" s="47"/>
      <c r="G563" s="47"/>
      <c r="H563" s="47"/>
    </row>
    <row r="564" spans="2:8" ht="15.75" customHeight="1" x14ac:dyDescent="0.35">
      <c r="B564" s="47"/>
      <c r="C564" s="47"/>
      <c r="D564" s="47"/>
      <c r="E564" s="47"/>
      <c r="F564" s="47"/>
      <c r="G564" s="47"/>
      <c r="H564" s="47"/>
    </row>
    <row r="565" spans="2:8" ht="15.75" customHeight="1" x14ac:dyDescent="0.35">
      <c r="B565" s="47"/>
      <c r="C565" s="47"/>
      <c r="D565" s="47"/>
      <c r="E565" s="47"/>
      <c r="F565" s="47"/>
      <c r="G565" s="47"/>
      <c r="H565" s="47"/>
    </row>
    <row r="566" spans="2:8" ht="15.75" customHeight="1" x14ac:dyDescent="0.35">
      <c r="B566" s="47"/>
      <c r="C566" s="47"/>
      <c r="D566" s="47"/>
      <c r="E566" s="47"/>
      <c r="F566" s="47"/>
      <c r="G566" s="47"/>
      <c r="H566" s="47"/>
    </row>
    <row r="567" spans="2:8" ht="15.75" customHeight="1" x14ac:dyDescent="0.35">
      <c r="B567" s="47"/>
      <c r="C567" s="47"/>
      <c r="D567" s="47"/>
      <c r="E567" s="47"/>
      <c r="F567" s="47"/>
      <c r="G567" s="47"/>
      <c r="H567" s="47"/>
    </row>
    <row r="568" spans="2:8" ht="15.75" customHeight="1" x14ac:dyDescent="0.35">
      <c r="B568" s="47"/>
      <c r="C568" s="47"/>
      <c r="D568" s="47"/>
      <c r="E568" s="47"/>
      <c r="F568" s="47"/>
      <c r="G568" s="47"/>
      <c r="H568" s="47"/>
    </row>
    <row r="569" spans="2:8" ht="15.75" customHeight="1" x14ac:dyDescent="0.35">
      <c r="B569" s="47"/>
      <c r="C569" s="47"/>
      <c r="D569" s="47"/>
      <c r="E569" s="47"/>
      <c r="F569" s="47"/>
      <c r="G569" s="47"/>
      <c r="H569" s="47"/>
    </row>
    <row r="570" spans="2:8" ht="15.75" customHeight="1" x14ac:dyDescent="0.35">
      <c r="B570" s="47"/>
      <c r="C570" s="47"/>
      <c r="D570" s="47"/>
      <c r="E570" s="47"/>
      <c r="F570" s="47"/>
      <c r="G570" s="47"/>
      <c r="H570" s="47"/>
    </row>
    <row r="571" spans="2:8" ht="15.75" customHeight="1" x14ac:dyDescent="0.35">
      <c r="B571" s="47"/>
      <c r="C571" s="47"/>
      <c r="D571" s="47"/>
      <c r="E571" s="47"/>
      <c r="F571" s="47"/>
      <c r="G571" s="47"/>
      <c r="H571" s="47"/>
    </row>
    <row r="572" spans="2:8" ht="15.75" customHeight="1" x14ac:dyDescent="0.35">
      <c r="B572" s="47"/>
      <c r="C572" s="47"/>
      <c r="D572" s="47"/>
      <c r="E572" s="47"/>
      <c r="F572" s="47"/>
      <c r="G572" s="47"/>
      <c r="H572" s="47"/>
    </row>
    <row r="573" spans="2:8" ht="15.75" customHeight="1" x14ac:dyDescent="0.35">
      <c r="B573" s="47"/>
      <c r="C573" s="47"/>
      <c r="D573" s="47"/>
      <c r="E573" s="47"/>
      <c r="F573" s="47"/>
      <c r="G573" s="47"/>
      <c r="H573" s="47"/>
    </row>
    <row r="574" spans="2:8" ht="15.75" customHeight="1" x14ac:dyDescent="0.35">
      <c r="B574" s="47"/>
      <c r="C574" s="47"/>
      <c r="D574" s="47"/>
      <c r="E574" s="47"/>
      <c r="F574" s="47"/>
      <c r="G574" s="47"/>
      <c r="H574" s="47"/>
    </row>
    <row r="575" spans="2:8" ht="15.75" customHeight="1" x14ac:dyDescent="0.35">
      <c r="B575" s="47"/>
      <c r="C575" s="47"/>
      <c r="D575" s="47"/>
      <c r="E575" s="47"/>
      <c r="F575" s="47"/>
      <c r="G575" s="47"/>
      <c r="H575" s="47"/>
    </row>
    <row r="576" spans="2:8" ht="15.75" customHeight="1" x14ac:dyDescent="0.35">
      <c r="B576" s="47"/>
      <c r="C576" s="47"/>
      <c r="D576" s="47"/>
      <c r="E576" s="47"/>
      <c r="F576" s="47"/>
      <c r="G576" s="47"/>
      <c r="H576" s="47"/>
    </row>
    <row r="577" spans="2:8" ht="15.75" customHeight="1" x14ac:dyDescent="0.35">
      <c r="B577" s="47"/>
      <c r="C577" s="47"/>
      <c r="D577" s="47"/>
      <c r="E577" s="47"/>
      <c r="F577" s="47"/>
      <c r="G577" s="47"/>
      <c r="H577" s="47"/>
    </row>
    <row r="578" spans="2:8" ht="15.75" customHeight="1" x14ac:dyDescent="0.35">
      <c r="B578" s="47"/>
      <c r="C578" s="47"/>
      <c r="D578" s="47"/>
      <c r="E578" s="47"/>
      <c r="F578" s="47"/>
      <c r="G578" s="47"/>
      <c r="H578" s="47"/>
    </row>
    <row r="579" spans="2:8" ht="15.75" customHeight="1" x14ac:dyDescent="0.35">
      <c r="B579" s="47"/>
      <c r="C579" s="47"/>
      <c r="D579" s="47"/>
      <c r="E579" s="47"/>
      <c r="F579" s="47"/>
      <c r="G579" s="47"/>
      <c r="H579" s="47"/>
    </row>
    <row r="580" spans="2:8" ht="15.75" customHeight="1" x14ac:dyDescent="0.35">
      <c r="B580" s="47"/>
      <c r="C580" s="47"/>
      <c r="D580" s="47"/>
      <c r="E580" s="47"/>
      <c r="F580" s="47"/>
      <c r="G580" s="47"/>
      <c r="H580" s="47"/>
    </row>
    <row r="581" spans="2:8" ht="15.75" customHeight="1" x14ac:dyDescent="0.35">
      <c r="B581" s="47"/>
      <c r="C581" s="47"/>
      <c r="D581" s="47"/>
      <c r="E581" s="47"/>
      <c r="F581" s="47"/>
      <c r="G581" s="47"/>
      <c r="H581" s="47"/>
    </row>
    <row r="582" spans="2:8" ht="15.75" customHeight="1" x14ac:dyDescent="0.35">
      <c r="B582" s="47"/>
      <c r="C582" s="47"/>
      <c r="D582" s="47"/>
      <c r="E582" s="47"/>
      <c r="F582" s="47"/>
      <c r="G582" s="47"/>
      <c r="H582" s="47"/>
    </row>
    <row r="583" spans="2:8" ht="15.75" customHeight="1" x14ac:dyDescent="0.35">
      <c r="B583" s="47"/>
      <c r="C583" s="47"/>
      <c r="D583" s="47"/>
      <c r="E583" s="47"/>
      <c r="F583" s="47"/>
      <c r="G583" s="47"/>
      <c r="H583" s="47"/>
    </row>
    <row r="584" spans="2:8" ht="15.75" customHeight="1" x14ac:dyDescent="0.35">
      <c r="B584" s="47"/>
      <c r="C584" s="47"/>
      <c r="D584" s="47"/>
      <c r="E584" s="47"/>
      <c r="F584" s="47"/>
      <c r="G584" s="47"/>
      <c r="H584" s="47"/>
    </row>
    <row r="585" spans="2:8" ht="15.75" customHeight="1" x14ac:dyDescent="0.35">
      <c r="B585" s="47"/>
      <c r="C585" s="47"/>
      <c r="D585" s="47"/>
      <c r="E585" s="47"/>
      <c r="F585" s="47"/>
      <c r="G585" s="47"/>
      <c r="H585" s="47"/>
    </row>
    <row r="586" spans="2:8" ht="15.75" customHeight="1" x14ac:dyDescent="0.35">
      <c r="B586" s="47"/>
      <c r="C586" s="47"/>
      <c r="D586" s="47"/>
      <c r="E586" s="47"/>
      <c r="F586" s="47"/>
      <c r="G586" s="47"/>
      <c r="H586" s="47"/>
    </row>
    <row r="587" spans="2:8" ht="15.75" customHeight="1" x14ac:dyDescent="0.35">
      <c r="B587" s="47"/>
      <c r="C587" s="47"/>
      <c r="D587" s="47"/>
      <c r="E587" s="47"/>
      <c r="F587" s="47"/>
      <c r="G587" s="47"/>
      <c r="H587" s="47"/>
    </row>
    <row r="588" spans="2:8" ht="15.75" customHeight="1" x14ac:dyDescent="0.35">
      <c r="B588" s="47"/>
      <c r="C588" s="47"/>
      <c r="D588" s="47"/>
      <c r="E588" s="47"/>
      <c r="F588" s="47"/>
      <c r="G588" s="47"/>
      <c r="H588" s="47"/>
    </row>
    <row r="589" spans="2:8" ht="15.75" customHeight="1" x14ac:dyDescent="0.35">
      <c r="B589" s="47"/>
      <c r="C589" s="47"/>
      <c r="D589" s="47"/>
      <c r="E589" s="47"/>
      <c r="F589" s="47"/>
      <c r="G589" s="47"/>
      <c r="H589" s="47"/>
    </row>
    <row r="590" spans="2:8" ht="15.75" customHeight="1" x14ac:dyDescent="0.35">
      <c r="B590" s="47"/>
      <c r="C590" s="47"/>
      <c r="D590" s="47"/>
      <c r="E590" s="47"/>
      <c r="F590" s="47"/>
      <c r="G590" s="47"/>
      <c r="H590" s="47"/>
    </row>
    <row r="591" spans="2:8" ht="15.75" customHeight="1" x14ac:dyDescent="0.35">
      <c r="B591" s="47"/>
      <c r="C591" s="47"/>
      <c r="D591" s="47"/>
      <c r="E591" s="47"/>
      <c r="F591" s="47"/>
      <c r="G591" s="47"/>
      <c r="H591" s="47"/>
    </row>
    <row r="592" spans="2:8" ht="15.75" customHeight="1" x14ac:dyDescent="0.35">
      <c r="B592" s="47"/>
      <c r="C592" s="47"/>
      <c r="D592" s="47"/>
      <c r="E592" s="47"/>
      <c r="F592" s="47"/>
      <c r="G592" s="47"/>
      <c r="H592" s="47"/>
    </row>
    <row r="593" spans="2:8" ht="15.75" customHeight="1" x14ac:dyDescent="0.35">
      <c r="B593" s="47"/>
      <c r="C593" s="47"/>
      <c r="D593" s="47"/>
      <c r="E593" s="47"/>
      <c r="F593" s="47"/>
      <c r="G593" s="47"/>
      <c r="H593" s="47"/>
    </row>
    <row r="594" spans="2:8" ht="15.75" customHeight="1" x14ac:dyDescent="0.35">
      <c r="B594" s="47"/>
      <c r="C594" s="47"/>
      <c r="D594" s="47"/>
      <c r="E594" s="47"/>
      <c r="F594" s="47"/>
      <c r="G594" s="47"/>
      <c r="H594" s="47"/>
    </row>
    <row r="595" spans="2:8" ht="15.75" customHeight="1" x14ac:dyDescent="0.35">
      <c r="B595" s="47"/>
      <c r="C595" s="47"/>
      <c r="D595" s="47"/>
      <c r="E595" s="47"/>
      <c r="F595" s="47"/>
      <c r="G595" s="47"/>
      <c r="H595" s="47"/>
    </row>
    <row r="596" spans="2:8" ht="15.75" customHeight="1" x14ac:dyDescent="0.35">
      <c r="B596" s="47"/>
      <c r="C596" s="47"/>
      <c r="D596" s="47"/>
      <c r="E596" s="47"/>
      <c r="F596" s="47"/>
      <c r="G596" s="47"/>
      <c r="H596" s="47"/>
    </row>
    <row r="597" spans="2:8" ht="15.75" customHeight="1" x14ac:dyDescent="0.35">
      <c r="B597" s="47"/>
      <c r="C597" s="47"/>
      <c r="D597" s="47"/>
      <c r="E597" s="47"/>
      <c r="F597" s="47"/>
      <c r="G597" s="47"/>
      <c r="H597" s="47"/>
    </row>
    <row r="598" spans="2:8" ht="15.75" customHeight="1" x14ac:dyDescent="0.35">
      <c r="B598" s="47"/>
      <c r="C598" s="47"/>
      <c r="D598" s="47"/>
      <c r="E598" s="47"/>
      <c r="F598" s="47"/>
      <c r="G598" s="47"/>
      <c r="H598" s="47"/>
    </row>
    <row r="599" spans="2:8" ht="15.75" customHeight="1" x14ac:dyDescent="0.35">
      <c r="B599" s="47"/>
      <c r="C599" s="47"/>
      <c r="D599" s="47"/>
      <c r="E599" s="47"/>
      <c r="F599" s="47"/>
      <c r="G599" s="47"/>
      <c r="H599" s="47"/>
    </row>
    <row r="600" spans="2:8" ht="15.75" customHeight="1" x14ac:dyDescent="0.35">
      <c r="B600" s="47"/>
      <c r="C600" s="47"/>
      <c r="D600" s="47"/>
      <c r="E600" s="47"/>
      <c r="F600" s="47"/>
      <c r="G600" s="47"/>
      <c r="H600" s="47"/>
    </row>
    <row r="601" spans="2:8" ht="15.75" customHeight="1" x14ac:dyDescent="0.35">
      <c r="B601" s="47"/>
      <c r="C601" s="47"/>
      <c r="D601" s="47"/>
      <c r="E601" s="47"/>
      <c r="F601" s="47"/>
      <c r="G601" s="47"/>
      <c r="H601" s="47"/>
    </row>
    <row r="602" spans="2:8" ht="15.75" customHeight="1" x14ac:dyDescent="0.35">
      <c r="B602" s="47"/>
      <c r="C602" s="47"/>
      <c r="D602" s="47"/>
      <c r="E602" s="47"/>
      <c r="F602" s="47"/>
      <c r="G602" s="47"/>
      <c r="H602" s="47"/>
    </row>
    <row r="603" spans="2:8" ht="15.75" customHeight="1" x14ac:dyDescent="0.35">
      <c r="B603" s="47"/>
      <c r="C603" s="47"/>
      <c r="D603" s="47"/>
      <c r="E603" s="47"/>
      <c r="F603" s="47"/>
      <c r="G603" s="47"/>
      <c r="H603" s="47"/>
    </row>
    <row r="604" spans="2:8" ht="15.75" customHeight="1" x14ac:dyDescent="0.35">
      <c r="B604" s="47"/>
      <c r="C604" s="47"/>
      <c r="D604" s="47"/>
      <c r="E604" s="47"/>
      <c r="F604" s="47"/>
      <c r="G604" s="47"/>
      <c r="H604" s="47"/>
    </row>
    <row r="605" spans="2:8" ht="15.75" customHeight="1" x14ac:dyDescent="0.35">
      <c r="B605" s="47"/>
      <c r="C605" s="47"/>
      <c r="D605" s="47"/>
      <c r="E605" s="47"/>
      <c r="F605" s="47"/>
      <c r="G605" s="47"/>
      <c r="H605" s="47"/>
    </row>
    <row r="606" spans="2:8" ht="15.75" customHeight="1" x14ac:dyDescent="0.35">
      <c r="B606" s="47"/>
      <c r="C606" s="47"/>
      <c r="D606" s="47"/>
      <c r="E606" s="47"/>
      <c r="F606" s="47"/>
      <c r="G606" s="47"/>
      <c r="H606" s="47"/>
    </row>
    <row r="607" spans="2:8" ht="15.75" customHeight="1" x14ac:dyDescent="0.35">
      <c r="B607" s="47"/>
      <c r="C607" s="47"/>
      <c r="D607" s="47"/>
      <c r="E607" s="47"/>
      <c r="F607" s="47"/>
      <c r="G607" s="47"/>
      <c r="H607" s="47"/>
    </row>
    <row r="608" spans="2:8" ht="15.75" customHeight="1" x14ac:dyDescent="0.35">
      <c r="B608" s="47"/>
      <c r="C608" s="47"/>
      <c r="D608" s="47"/>
      <c r="E608" s="47"/>
      <c r="F608" s="47"/>
      <c r="G608" s="47"/>
      <c r="H608" s="47"/>
    </row>
    <row r="609" spans="2:8" ht="15.75" customHeight="1" x14ac:dyDescent="0.35">
      <c r="B609" s="47"/>
      <c r="C609" s="47"/>
      <c r="D609" s="47"/>
      <c r="E609" s="47"/>
      <c r="F609" s="47"/>
      <c r="G609" s="47"/>
      <c r="H609" s="47"/>
    </row>
    <row r="610" spans="2:8" ht="15.75" customHeight="1" x14ac:dyDescent="0.35">
      <c r="B610" s="47"/>
      <c r="C610" s="47"/>
      <c r="D610" s="47"/>
      <c r="E610" s="47"/>
      <c r="F610" s="47"/>
      <c r="G610" s="47"/>
      <c r="H610" s="47"/>
    </row>
    <row r="611" spans="2:8" ht="15.75" customHeight="1" x14ac:dyDescent="0.35">
      <c r="B611" s="47"/>
      <c r="C611" s="47"/>
      <c r="D611" s="47"/>
      <c r="E611" s="47"/>
      <c r="F611" s="47"/>
      <c r="G611" s="47"/>
      <c r="H611" s="47"/>
    </row>
    <row r="612" spans="2:8" ht="15.75" customHeight="1" x14ac:dyDescent="0.35">
      <c r="B612" s="47"/>
      <c r="C612" s="47"/>
      <c r="D612" s="47"/>
      <c r="E612" s="47"/>
      <c r="F612" s="47"/>
      <c r="G612" s="47"/>
      <c r="H612" s="47"/>
    </row>
    <row r="613" spans="2:8" ht="15.75" customHeight="1" x14ac:dyDescent="0.35">
      <c r="B613" s="47"/>
      <c r="C613" s="47"/>
      <c r="D613" s="47"/>
      <c r="E613" s="47"/>
      <c r="F613" s="47"/>
      <c r="G613" s="47"/>
      <c r="H613" s="47"/>
    </row>
    <row r="614" spans="2:8" ht="15.75" customHeight="1" x14ac:dyDescent="0.35">
      <c r="B614" s="47"/>
      <c r="C614" s="47"/>
      <c r="D614" s="47"/>
      <c r="E614" s="47"/>
      <c r="F614" s="47"/>
      <c r="G614" s="47"/>
      <c r="H614" s="47"/>
    </row>
    <row r="615" spans="2:8" ht="15.75" customHeight="1" x14ac:dyDescent="0.35">
      <c r="B615" s="47"/>
      <c r="C615" s="47"/>
      <c r="D615" s="47"/>
      <c r="E615" s="47"/>
      <c r="F615" s="47"/>
      <c r="G615" s="47"/>
      <c r="H615" s="47"/>
    </row>
    <row r="616" spans="2:8" ht="15.75" customHeight="1" x14ac:dyDescent="0.35">
      <c r="B616" s="47"/>
      <c r="C616" s="47"/>
      <c r="D616" s="47"/>
      <c r="E616" s="47"/>
      <c r="F616" s="47"/>
      <c r="G616" s="47"/>
      <c r="H616" s="47"/>
    </row>
    <row r="617" spans="2:8" ht="15.75" customHeight="1" x14ac:dyDescent="0.35">
      <c r="B617" s="47"/>
      <c r="C617" s="47"/>
      <c r="D617" s="47"/>
      <c r="E617" s="47"/>
      <c r="F617" s="47"/>
      <c r="G617" s="47"/>
      <c r="H617" s="47"/>
    </row>
    <row r="618" spans="2:8" ht="15.75" customHeight="1" x14ac:dyDescent="0.35">
      <c r="B618" s="47"/>
      <c r="C618" s="47"/>
      <c r="D618" s="47"/>
      <c r="E618" s="47"/>
      <c r="F618" s="47"/>
      <c r="G618" s="47"/>
      <c r="H618" s="47"/>
    </row>
    <row r="619" spans="2:8" ht="15.75" customHeight="1" x14ac:dyDescent="0.35">
      <c r="B619" s="47"/>
      <c r="C619" s="47"/>
      <c r="D619" s="47"/>
      <c r="E619" s="47"/>
      <c r="F619" s="47"/>
      <c r="G619" s="47"/>
      <c r="H619" s="47"/>
    </row>
    <row r="620" spans="2:8" ht="15.75" customHeight="1" x14ac:dyDescent="0.35">
      <c r="B620" s="47"/>
      <c r="C620" s="47"/>
      <c r="D620" s="47"/>
      <c r="E620" s="47"/>
      <c r="F620" s="47"/>
      <c r="G620" s="47"/>
      <c r="H620" s="47"/>
    </row>
    <row r="621" spans="2:8" ht="15.75" customHeight="1" x14ac:dyDescent="0.35">
      <c r="B621" s="47"/>
      <c r="C621" s="47"/>
      <c r="D621" s="47"/>
      <c r="E621" s="47"/>
      <c r="F621" s="47"/>
      <c r="G621" s="47"/>
      <c r="H621" s="47"/>
    </row>
    <row r="622" spans="2:8" ht="15.75" customHeight="1" x14ac:dyDescent="0.35">
      <c r="B622" s="47"/>
      <c r="C622" s="47"/>
      <c r="D622" s="47"/>
      <c r="E622" s="47"/>
      <c r="F622" s="47"/>
      <c r="G622" s="47"/>
      <c r="H622" s="47"/>
    </row>
    <row r="623" spans="2:8" ht="15.75" customHeight="1" x14ac:dyDescent="0.35">
      <c r="B623" s="47"/>
      <c r="C623" s="47"/>
      <c r="D623" s="47"/>
      <c r="E623" s="47"/>
      <c r="F623" s="47"/>
      <c r="G623" s="47"/>
      <c r="H623" s="47"/>
    </row>
    <row r="624" spans="2:8" ht="15.75" customHeight="1" x14ac:dyDescent="0.35">
      <c r="B624" s="47"/>
      <c r="C624" s="47"/>
      <c r="D624" s="47"/>
      <c r="E624" s="47"/>
      <c r="F624" s="47"/>
      <c r="G624" s="47"/>
      <c r="H624" s="47"/>
    </row>
    <row r="625" spans="2:8" ht="15.75" customHeight="1" x14ac:dyDescent="0.35">
      <c r="B625" s="47"/>
      <c r="C625" s="47"/>
      <c r="D625" s="47"/>
      <c r="E625" s="47"/>
      <c r="F625" s="47"/>
      <c r="G625" s="47"/>
      <c r="H625" s="47"/>
    </row>
    <row r="626" spans="2:8" ht="15.75" customHeight="1" x14ac:dyDescent="0.35">
      <c r="B626" s="47"/>
      <c r="C626" s="47"/>
      <c r="D626" s="47"/>
      <c r="E626" s="47"/>
      <c r="F626" s="47"/>
      <c r="G626" s="47"/>
      <c r="H626" s="47"/>
    </row>
    <row r="627" spans="2:8" ht="15.75" customHeight="1" x14ac:dyDescent="0.35">
      <c r="B627" s="47"/>
      <c r="C627" s="47"/>
      <c r="D627" s="47"/>
      <c r="E627" s="47"/>
      <c r="F627" s="47"/>
      <c r="G627" s="47"/>
      <c r="H627" s="47"/>
    </row>
    <row r="628" spans="2:8" ht="15.75" customHeight="1" x14ac:dyDescent="0.35">
      <c r="B628" s="47"/>
      <c r="C628" s="47"/>
      <c r="D628" s="47"/>
      <c r="E628" s="47"/>
      <c r="F628" s="47"/>
      <c r="G628" s="47"/>
      <c r="H628" s="47"/>
    </row>
    <row r="629" spans="2:8" ht="15.75" customHeight="1" x14ac:dyDescent="0.35">
      <c r="B629" s="47"/>
      <c r="C629" s="47"/>
      <c r="D629" s="47"/>
      <c r="E629" s="47"/>
      <c r="F629" s="47"/>
      <c r="G629" s="47"/>
      <c r="H629" s="47"/>
    </row>
    <row r="630" spans="2:8" ht="15.75" customHeight="1" x14ac:dyDescent="0.35">
      <c r="B630" s="47"/>
      <c r="C630" s="47"/>
      <c r="D630" s="47"/>
      <c r="E630" s="47"/>
      <c r="F630" s="47"/>
      <c r="G630" s="47"/>
      <c r="H630" s="47"/>
    </row>
    <row r="631" spans="2:8" ht="15.75" customHeight="1" x14ac:dyDescent="0.35">
      <c r="B631" s="47"/>
      <c r="C631" s="47"/>
      <c r="D631" s="47"/>
      <c r="E631" s="47"/>
      <c r="F631" s="47"/>
      <c r="G631" s="47"/>
      <c r="H631" s="47"/>
    </row>
    <row r="632" spans="2:8" ht="15.75" customHeight="1" x14ac:dyDescent="0.35">
      <c r="B632" s="47"/>
      <c r="C632" s="47"/>
      <c r="D632" s="47"/>
      <c r="E632" s="47"/>
      <c r="F632" s="47"/>
      <c r="G632" s="47"/>
      <c r="H632" s="47"/>
    </row>
    <row r="633" spans="2:8" ht="15.75" customHeight="1" x14ac:dyDescent="0.35">
      <c r="B633" s="47"/>
      <c r="C633" s="47"/>
      <c r="D633" s="47"/>
      <c r="E633" s="47"/>
      <c r="F633" s="47"/>
      <c r="G633" s="47"/>
      <c r="H633" s="47"/>
    </row>
    <row r="634" spans="2:8" ht="15.75" customHeight="1" x14ac:dyDescent="0.35">
      <c r="B634" s="47"/>
      <c r="C634" s="47"/>
      <c r="D634" s="47"/>
      <c r="E634" s="47"/>
      <c r="F634" s="47"/>
      <c r="G634" s="47"/>
      <c r="H634" s="47"/>
    </row>
    <row r="635" spans="2:8" ht="15.75" customHeight="1" x14ac:dyDescent="0.35">
      <c r="B635" s="47"/>
      <c r="C635" s="47"/>
      <c r="D635" s="47"/>
      <c r="E635" s="47"/>
      <c r="F635" s="47"/>
      <c r="G635" s="47"/>
      <c r="H635" s="47"/>
    </row>
    <row r="636" spans="2:8" ht="15.75" customHeight="1" x14ac:dyDescent="0.35">
      <c r="B636" s="47"/>
      <c r="C636" s="47"/>
      <c r="D636" s="47"/>
      <c r="E636" s="47"/>
      <c r="F636" s="47"/>
      <c r="G636" s="47"/>
      <c r="H636" s="47"/>
    </row>
    <row r="637" spans="2:8" ht="15.75" customHeight="1" x14ac:dyDescent="0.35">
      <c r="B637" s="47"/>
      <c r="C637" s="47"/>
      <c r="D637" s="47"/>
      <c r="E637" s="47"/>
      <c r="F637" s="47"/>
      <c r="G637" s="47"/>
      <c r="H637" s="47"/>
    </row>
    <row r="638" spans="2:8" ht="15.75" customHeight="1" x14ac:dyDescent="0.35">
      <c r="B638" s="47"/>
      <c r="C638" s="47"/>
      <c r="D638" s="47"/>
      <c r="E638" s="47"/>
      <c r="F638" s="47"/>
      <c r="G638" s="47"/>
      <c r="H638" s="47"/>
    </row>
    <row r="639" spans="2:8" ht="15.75" customHeight="1" x14ac:dyDescent="0.35">
      <c r="B639" s="47"/>
      <c r="C639" s="47"/>
      <c r="D639" s="47"/>
      <c r="E639" s="47"/>
      <c r="F639" s="47"/>
      <c r="G639" s="47"/>
      <c r="H639" s="47"/>
    </row>
    <row r="640" spans="2:8" ht="15.75" customHeight="1" x14ac:dyDescent="0.35">
      <c r="B640" s="47"/>
      <c r="C640" s="47"/>
      <c r="D640" s="47"/>
      <c r="E640" s="47"/>
      <c r="F640" s="47"/>
      <c r="G640" s="47"/>
      <c r="H640" s="47"/>
    </row>
    <row r="641" spans="2:8" ht="15.75" customHeight="1" x14ac:dyDescent="0.35">
      <c r="B641" s="47"/>
      <c r="C641" s="47"/>
      <c r="D641" s="47"/>
      <c r="E641" s="47"/>
      <c r="F641" s="47"/>
      <c r="G641" s="47"/>
      <c r="H641" s="47"/>
    </row>
    <row r="642" spans="2:8" ht="15.75" customHeight="1" x14ac:dyDescent="0.35">
      <c r="B642" s="47"/>
      <c r="C642" s="47"/>
      <c r="D642" s="47"/>
      <c r="E642" s="47"/>
      <c r="F642" s="47"/>
      <c r="G642" s="47"/>
      <c r="H642" s="47"/>
    </row>
    <row r="643" spans="2:8" ht="15.75" customHeight="1" x14ac:dyDescent="0.35">
      <c r="B643" s="47"/>
      <c r="C643" s="47"/>
      <c r="D643" s="47"/>
      <c r="E643" s="47"/>
      <c r="F643" s="47"/>
      <c r="G643" s="47"/>
      <c r="H643" s="47"/>
    </row>
    <row r="644" spans="2:8" ht="15.75" customHeight="1" x14ac:dyDescent="0.35">
      <c r="B644" s="47"/>
      <c r="C644" s="47"/>
      <c r="D644" s="47"/>
      <c r="E644" s="47"/>
      <c r="F644" s="47"/>
      <c r="G644" s="47"/>
      <c r="H644" s="47"/>
    </row>
    <row r="645" spans="2:8" ht="15.75" customHeight="1" x14ac:dyDescent="0.35">
      <c r="B645" s="47"/>
      <c r="C645" s="47"/>
      <c r="D645" s="47"/>
      <c r="E645" s="47"/>
      <c r="F645" s="47"/>
      <c r="G645" s="47"/>
      <c r="H645" s="47"/>
    </row>
    <row r="646" spans="2:8" ht="15.75" customHeight="1" x14ac:dyDescent="0.35">
      <c r="B646" s="47"/>
      <c r="C646" s="47"/>
      <c r="D646" s="47"/>
      <c r="E646" s="47"/>
      <c r="F646" s="47"/>
      <c r="G646" s="47"/>
      <c r="H646" s="47"/>
    </row>
    <row r="647" spans="2:8" ht="15.75" customHeight="1" x14ac:dyDescent="0.35">
      <c r="B647" s="47"/>
      <c r="C647" s="47"/>
      <c r="D647" s="47"/>
      <c r="E647" s="47"/>
      <c r="F647" s="47"/>
      <c r="G647" s="47"/>
      <c r="H647" s="47"/>
    </row>
    <row r="648" spans="2:8" ht="15.75" customHeight="1" x14ac:dyDescent="0.35">
      <c r="B648" s="47"/>
      <c r="C648" s="47"/>
      <c r="D648" s="47"/>
      <c r="E648" s="47"/>
      <c r="F648" s="47"/>
      <c r="G648" s="47"/>
      <c r="H648" s="47"/>
    </row>
    <row r="649" spans="2:8" ht="15.75" customHeight="1" x14ac:dyDescent="0.35">
      <c r="B649" s="47"/>
      <c r="C649" s="47"/>
      <c r="D649" s="47"/>
      <c r="E649" s="47"/>
      <c r="F649" s="47"/>
      <c r="G649" s="47"/>
      <c r="H649" s="47"/>
    </row>
    <row r="650" spans="2:8" ht="15.75" customHeight="1" x14ac:dyDescent="0.35">
      <c r="B650" s="47"/>
      <c r="C650" s="47"/>
      <c r="D650" s="47"/>
      <c r="E650" s="47"/>
      <c r="F650" s="47"/>
      <c r="G650" s="47"/>
      <c r="H650" s="47"/>
    </row>
    <row r="651" spans="2:8" ht="15.75" customHeight="1" x14ac:dyDescent="0.35">
      <c r="B651" s="47"/>
      <c r="C651" s="47"/>
      <c r="D651" s="47"/>
      <c r="E651" s="47"/>
      <c r="F651" s="47"/>
      <c r="G651" s="47"/>
      <c r="H651" s="47"/>
    </row>
    <row r="652" spans="2:8" ht="15.75" customHeight="1" x14ac:dyDescent="0.35">
      <c r="B652" s="47"/>
      <c r="C652" s="47"/>
      <c r="D652" s="47"/>
      <c r="E652" s="47"/>
      <c r="F652" s="47"/>
      <c r="G652" s="47"/>
      <c r="H652" s="47"/>
    </row>
    <row r="653" spans="2:8" ht="15.75" customHeight="1" x14ac:dyDescent="0.35">
      <c r="B653" s="47"/>
      <c r="C653" s="47"/>
      <c r="D653" s="47"/>
      <c r="E653" s="47"/>
      <c r="F653" s="47"/>
      <c r="G653" s="47"/>
      <c r="H653" s="47"/>
    </row>
    <row r="654" spans="2:8" ht="15.75" customHeight="1" x14ac:dyDescent="0.35">
      <c r="B654" s="47"/>
      <c r="C654" s="47"/>
      <c r="D654" s="47"/>
      <c r="E654" s="47"/>
      <c r="F654" s="47"/>
      <c r="G654" s="47"/>
      <c r="H654" s="47"/>
    </row>
    <row r="655" spans="2:8" ht="15.75" customHeight="1" x14ac:dyDescent="0.35">
      <c r="B655" s="47"/>
      <c r="C655" s="47"/>
      <c r="D655" s="47"/>
      <c r="E655" s="47"/>
      <c r="F655" s="47"/>
      <c r="G655" s="47"/>
      <c r="H655" s="47"/>
    </row>
    <row r="656" spans="2:8" ht="15.75" customHeight="1" x14ac:dyDescent="0.35">
      <c r="B656" s="47"/>
      <c r="C656" s="47"/>
      <c r="D656" s="47"/>
      <c r="E656" s="47"/>
      <c r="F656" s="47"/>
      <c r="G656" s="47"/>
      <c r="H656" s="47"/>
    </row>
    <row r="657" spans="2:8" ht="15.75" customHeight="1" x14ac:dyDescent="0.35">
      <c r="B657" s="47"/>
      <c r="C657" s="47"/>
      <c r="D657" s="47"/>
      <c r="E657" s="47"/>
      <c r="F657" s="47"/>
      <c r="G657" s="47"/>
      <c r="H657" s="47"/>
    </row>
    <row r="658" spans="2:8" ht="15.75" customHeight="1" x14ac:dyDescent="0.35">
      <c r="B658" s="47"/>
      <c r="C658" s="47"/>
      <c r="D658" s="47"/>
      <c r="E658" s="47"/>
      <c r="F658" s="47"/>
      <c r="G658" s="47"/>
      <c r="H658" s="47"/>
    </row>
    <row r="659" spans="2:8" ht="15.75" customHeight="1" x14ac:dyDescent="0.35">
      <c r="B659" s="47"/>
      <c r="C659" s="47"/>
      <c r="D659" s="47"/>
      <c r="E659" s="47"/>
      <c r="F659" s="47"/>
      <c r="G659" s="47"/>
      <c r="H659" s="47"/>
    </row>
    <row r="660" spans="2:8" ht="15.75" customHeight="1" x14ac:dyDescent="0.35">
      <c r="B660" s="47"/>
      <c r="C660" s="47"/>
      <c r="D660" s="47"/>
      <c r="E660" s="47"/>
      <c r="F660" s="47"/>
      <c r="G660" s="47"/>
      <c r="H660" s="47"/>
    </row>
    <row r="661" spans="2:8" ht="15.75" customHeight="1" x14ac:dyDescent="0.35">
      <c r="B661" s="47"/>
      <c r="C661" s="47"/>
      <c r="D661" s="47"/>
      <c r="E661" s="47"/>
      <c r="F661" s="47"/>
      <c r="G661" s="47"/>
      <c r="H661" s="47"/>
    </row>
    <row r="662" spans="2:8" ht="15.75" customHeight="1" x14ac:dyDescent="0.35">
      <c r="B662" s="47"/>
      <c r="C662" s="47"/>
      <c r="D662" s="47"/>
      <c r="E662" s="47"/>
      <c r="F662" s="47"/>
      <c r="G662" s="47"/>
      <c r="H662" s="47"/>
    </row>
    <row r="663" spans="2:8" ht="15.75" customHeight="1" x14ac:dyDescent="0.35">
      <c r="B663" s="47"/>
      <c r="C663" s="47"/>
      <c r="D663" s="47"/>
      <c r="E663" s="47"/>
      <c r="F663" s="47"/>
      <c r="G663" s="47"/>
      <c r="H663" s="47"/>
    </row>
    <row r="664" spans="2:8" ht="15.75" customHeight="1" x14ac:dyDescent="0.35">
      <c r="B664" s="47"/>
      <c r="C664" s="47"/>
      <c r="D664" s="47"/>
      <c r="E664" s="47"/>
      <c r="F664" s="47"/>
      <c r="G664" s="47"/>
      <c r="H664" s="47"/>
    </row>
    <row r="665" spans="2:8" ht="15.75" customHeight="1" x14ac:dyDescent="0.35">
      <c r="B665" s="47"/>
      <c r="C665" s="47"/>
      <c r="D665" s="47"/>
      <c r="E665" s="47"/>
      <c r="F665" s="47"/>
      <c r="G665" s="47"/>
      <c r="H665" s="47"/>
    </row>
    <row r="666" spans="2:8" ht="15.75" customHeight="1" x14ac:dyDescent="0.35">
      <c r="B666" s="47"/>
      <c r="C666" s="47"/>
      <c r="D666" s="47"/>
      <c r="E666" s="47"/>
      <c r="F666" s="47"/>
      <c r="G666" s="47"/>
      <c r="H666" s="47"/>
    </row>
    <row r="667" spans="2:8" ht="15.75" customHeight="1" x14ac:dyDescent="0.35">
      <c r="B667" s="47"/>
      <c r="C667" s="47"/>
      <c r="D667" s="47"/>
      <c r="E667" s="47"/>
      <c r="F667" s="47"/>
      <c r="G667" s="47"/>
      <c r="H667" s="47"/>
    </row>
    <row r="668" spans="2:8" ht="15.75" customHeight="1" x14ac:dyDescent="0.35">
      <c r="B668" s="47"/>
      <c r="C668" s="47"/>
      <c r="D668" s="47"/>
      <c r="E668" s="47"/>
      <c r="F668" s="47"/>
      <c r="G668" s="47"/>
      <c r="H668" s="47"/>
    </row>
    <row r="669" spans="2:8" ht="15.75" customHeight="1" x14ac:dyDescent="0.35">
      <c r="B669" s="47"/>
      <c r="C669" s="47"/>
      <c r="D669" s="47"/>
      <c r="E669" s="47"/>
      <c r="F669" s="47"/>
      <c r="G669" s="47"/>
      <c r="H669" s="47"/>
    </row>
    <row r="670" spans="2:8" ht="15.75" customHeight="1" x14ac:dyDescent="0.35">
      <c r="B670" s="47"/>
      <c r="C670" s="47"/>
      <c r="D670" s="47"/>
      <c r="E670" s="47"/>
      <c r="F670" s="47"/>
      <c r="G670" s="47"/>
      <c r="H670" s="47"/>
    </row>
    <row r="671" spans="2:8" ht="15.75" customHeight="1" x14ac:dyDescent="0.35">
      <c r="B671" s="47"/>
      <c r="C671" s="47"/>
      <c r="D671" s="47"/>
      <c r="E671" s="47"/>
      <c r="F671" s="47"/>
      <c r="G671" s="47"/>
      <c r="H671" s="47"/>
    </row>
    <row r="672" spans="2:8" ht="15.75" customHeight="1" x14ac:dyDescent="0.35">
      <c r="B672" s="47"/>
      <c r="C672" s="47"/>
      <c r="D672" s="47"/>
      <c r="E672" s="47"/>
      <c r="F672" s="47"/>
      <c r="G672" s="47"/>
      <c r="H672" s="47"/>
    </row>
    <row r="673" spans="2:8" ht="15.75" customHeight="1" x14ac:dyDescent="0.35">
      <c r="B673" s="47"/>
      <c r="C673" s="47"/>
      <c r="D673" s="47"/>
      <c r="E673" s="47"/>
      <c r="F673" s="47"/>
      <c r="G673" s="47"/>
      <c r="H673" s="47"/>
    </row>
    <row r="674" spans="2:8" ht="15.75" customHeight="1" x14ac:dyDescent="0.35">
      <c r="B674" s="47"/>
      <c r="C674" s="47"/>
      <c r="D674" s="47"/>
      <c r="E674" s="47"/>
      <c r="F674" s="47"/>
      <c r="G674" s="47"/>
      <c r="H674" s="47"/>
    </row>
    <row r="675" spans="2:8" ht="15.75" customHeight="1" x14ac:dyDescent="0.35">
      <c r="B675" s="47"/>
      <c r="C675" s="47"/>
      <c r="D675" s="47"/>
      <c r="E675" s="47"/>
      <c r="F675" s="47"/>
      <c r="G675" s="47"/>
      <c r="H675" s="47"/>
    </row>
    <row r="676" spans="2:8" ht="15.75" customHeight="1" x14ac:dyDescent="0.35">
      <c r="B676" s="47"/>
      <c r="C676" s="47"/>
      <c r="D676" s="47"/>
      <c r="E676" s="47"/>
      <c r="F676" s="47"/>
      <c r="G676" s="47"/>
      <c r="H676" s="47"/>
    </row>
    <row r="677" spans="2:8" ht="15.75" customHeight="1" x14ac:dyDescent="0.35">
      <c r="B677" s="47"/>
      <c r="C677" s="47"/>
      <c r="D677" s="47"/>
      <c r="E677" s="47"/>
      <c r="F677" s="47"/>
      <c r="G677" s="47"/>
      <c r="H677" s="47"/>
    </row>
    <row r="678" spans="2:8" ht="15.75" customHeight="1" x14ac:dyDescent="0.35">
      <c r="B678" s="47"/>
      <c r="C678" s="47"/>
      <c r="D678" s="47"/>
      <c r="E678" s="47"/>
      <c r="F678" s="47"/>
      <c r="G678" s="47"/>
      <c r="H678" s="47"/>
    </row>
    <row r="679" spans="2:8" ht="15.75" customHeight="1" x14ac:dyDescent="0.35">
      <c r="B679" s="47"/>
      <c r="C679" s="47"/>
      <c r="D679" s="47"/>
      <c r="E679" s="47"/>
      <c r="F679" s="47"/>
      <c r="G679" s="47"/>
      <c r="H679" s="47"/>
    </row>
    <row r="680" spans="2:8" ht="15.75" customHeight="1" x14ac:dyDescent="0.35">
      <c r="B680" s="47"/>
      <c r="C680" s="47"/>
      <c r="D680" s="47"/>
      <c r="E680" s="47"/>
      <c r="F680" s="47"/>
      <c r="G680" s="47"/>
      <c r="H680" s="47"/>
    </row>
    <row r="681" spans="2:8" ht="15.75" customHeight="1" x14ac:dyDescent="0.35">
      <c r="B681" s="47"/>
      <c r="C681" s="47"/>
      <c r="D681" s="47"/>
      <c r="E681" s="47"/>
      <c r="F681" s="47"/>
      <c r="G681" s="47"/>
      <c r="H681" s="47"/>
    </row>
    <row r="682" spans="2:8" ht="15.75" customHeight="1" x14ac:dyDescent="0.35">
      <c r="B682" s="47"/>
      <c r="C682" s="47"/>
      <c r="D682" s="47"/>
      <c r="E682" s="47"/>
      <c r="F682" s="47"/>
      <c r="G682" s="47"/>
      <c r="H682" s="47"/>
    </row>
    <row r="683" spans="2:8" ht="15.75" customHeight="1" x14ac:dyDescent="0.35">
      <c r="B683" s="47"/>
      <c r="C683" s="47"/>
      <c r="D683" s="47"/>
      <c r="E683" s="47"/>
      <c r="F683" s="47"/>
      <c r="G683" s="47"/>
      <c r="H683" s="47"/>
    </row>
    <row r="684" spans="2:8" ht="15.75" customHeight="1" x14ac:dyDescent="0.35">
      <c r="B684" s="47"/>
      <c r="C684" s="47"/>
      <c r="D684" s="47"/>
      <c r="E684" s="47"/>
      <c r="F684" s="47"/>
      <c r="G684" s="47"/>
      <c r="H684" s="47"/>
    </row>
    <row r="685" spans="2:8" ht="15.75" customHeight="1" x14ac:dyDescent="0.35">
      <c r="B685" s="47"/>
      <c r="C685" s="47"/>
      <c r="D685" s="47"/>
      <c r="E685" s="47"/>
      <c r="F685" s="47"/>
      <c r="G685" s="47"/>
      <c r="H685" s="47"/>
    </row>
    <row r="686" spans="2:8" ht="15.75" customHeight="1" x14ac:dyDescent="0.35">
      <c r="B686" s="47"/>
      <c r="C686" s="47"/>
      <c r="D686" s="47"/>
      <c r="E686" s="47"/>
      <c r="F686" s="47"/>
      <c r="G686" s="47"/>
      <c r="H686" s="47"/>
    </row>
    <row r="687" spans="2:8" ht="15.75" customHeight="1" x14ac:dyDescent="0.35">
      <c r="B687" s="47"/>
      <c r="C687" s="47"/>
      <c r="D687" s="47"/>
      <c r="E687" s="47"/>
      <c r="F687" s="47"/>
      <c r="G687" s="47"/>
      <c r="H687" s="47"/>
    </row>
    <row r="688" spans="2:8" ht="15.75" customHeight="1" x14ac:dyDescent="0.35">
      <c r="B688" s="47"/>
      <c r="C688" s="47"/>
      <c r="D688" s="47"/>
      <c r="E688" s="47"/>
      <c r="F688" s="47"/>
      <c r="G688" s="47"/>
      <c r="H688" s="47"/>
    </row>
    <row r="689" spans="2:8" ht="15.75" customHeight="1" x14ac:dyDescent="0.35">
      <c r="B689" s="47"/>
      <c r="C689" s="47"/>
      <c r="D689" s="47"/>
      <c r="E689" s="47"/>
      <c r="F689" s="47"/>
      <c r="G689" s="47"/>
      <c r="H689" s="47"/>
    </row>
    <row r="690" spans="2:8" ht="15.75" customHeight="1" x14ac:dyDescent="0.35">
      <c r="B690" s="47"/>
      <c r="C690" s="47"/>
      <c r="D690" s="47"/>
      <c r="E690" s="47"/>
      <c r="F690" s="47"/>
      <c r="G690" s="47"/>
      <c r="H690" s="47"/>
    </row>
    <row r="691" spans="2:8" ht="15.75" customHeight="1" x14ac:dyDescent="0.35">
      <c r="B691" s="47"/>
      <c r="C691" s="47"/>
      <c r="D691" s="47"/>
      <c r="E691" s="47"/>
      <c r="F691" s="47"/>
      <c r="G691" s="47"/>
      <c r="H691" s="47"/>
    </row>
    <row r="692" spans="2:8" ht="15.75" customHeight="1" x14ac:dyDescent="0.35">
      <c r="B692" s="47"/>
      <c r="C692" s="47"/>
      <c r="D692" s="47"/>
      <c r="E692" s="47"/>
      <c r="F692" s="47"/>
      <c r="G692" s="47"/>
      <c r="H692" s="47"/>
    </row>
    <row r="693" spans="2:8" ht="15.75" customHeight="1" x14ac:dyDescent="0.35">
      <c r="B693" s="47"/>
      <c r="C693" s="47"/>
      <c r="D693" s="47"/>
      <c r="E693" s="47"/>
      <c r="F693" s="47"/>
      <c r="G693" s="47"/>
      <c r="H693" s="47"/>
    </row>
    <row r="694" spans="2:8" ht="15.75" customHeight="1" x14ac:dyDescent="0.35">
      <c r="B694" s="47"/>
      <c r="C694" s="47"/>
      <c r="D694" s="47"/>
      <c r="E694" s="47"/>
      <c r="F694" s="47"/>
      <c r="G694" s="47"/>
      <c r="H694" s="47"/>
    </row>
    <row r="695" spans="2:8" ht="15.75" customHeight="1" x14ac:dyDescent="0.35">
      <c r="B695" s="47"/>
      <c r="C695" s="47"/>
      <c r="D695" s="47"/>
      <c r="E695" s="47"/>
      <c r="F695" s="47"/>
      <c r="G695" s="47"/>
      <c r="H695" s="47"/>
    </row>
    <row r="696" spans="2:8" ht="15.75" customHeight="1" x14ac:dyDescent="0.35">
      <c r="B696" s="47"/>
      <c r="C696" s="47"/>
      <c r="D696" s="47"/>
      <c r="E696" s="47"/>
      <c r="F696" s="47"/>
      <c r="G696" s="47"/>
      <c r="H696" s="47"/>
    </row>
    <row r="697" spans="2:8" ht="15.75" customHeight="1" x14ac:dyDescent="0.35">
      <c r="B697" s="47"/>
      <c r="C697" s="47"/>
      <c r="D697" s="47"/>
      <c r="E697" s="47"/>
      <c r="F697" s="47"/>
      <c r="G697" s="47"/>
      <c r="H697" s="47"/>
    </row>
    <row r="698" spans="2:8" ht="15.75" customHeight="1" x14ac:dyDescent="0.35">
      <c r="B698" s="47"/>
      <c r="C698" s="47"/>
      <c r="D698" s="47"/>
      <c r="E698" s="47"/>
      <c r="F698" s="47"/>
      <c r="G698" s="47"/>
      <c r="H698" s="47"/>
    </row>
    <row r="699" spans="2:8" ht="15.75" customHeight="1" x14ac:dyDescent="0.35">
      <c r="B699" s="47"/>
      <c r="C699" s="47"/>
      <c r="D699" s="47"/>
      <c r="E699" s="47"/>
      <c r="F699" s="47"/>
      <c r="G699" s="47"/>
      <c r="H699" s="47"/>
    </row>
    <row r="700" spans="2:8" ht="15.75" customHeight="1" x14ac:dyDescent="0.35">
      <c r="B700" s="47"/>
      <c r="C700" s="47"/>
      <c r="D700" s="47"/>
      <c r="E700" s="47"/>
      <c r="F700" s="47"/>
      <c r="G700" s="47"/>
      <c r="H700" s="47"/>
    </row>
    <row r="701" spans="2:8" ht="15.75" customHeight="1" x14ac:dyDescent="0.35">
      <c r="B701" s="47"/>
      <c r="C701" s="47"/>
      <c r="D701" s="47"/>
      <c r="E701" s="47"/>
      <c r="F701" s="47"/>
      <c r="G701" s="47"/>
      <c r="H701" s="47"/>
    </row>
    <row r="702" spans="2:8" ht="15.75" customHeight="1" x14ac:dyDescent="0.35">
      <c r="B702" s="47"/>
      <c r="C702" s="47"/>
      <c r="D702" s="47"/>
      <c r="E702" s="47"/>
      <c r="F702" s="47"/>
      <c r="G702" s="47"/>
      <c r="H702" s="47"/>
    </row>
    <row r="703" spans="2:8" ht="15.75" customHeight="1" x14ac:dyDescent="0.35">
      <c r="B703" s="47"/>
      <c r="C703" s="47"/>
      <c r="D703" s="47"/>
      <c r="E703" s="47"/>
      <c r="F703" s="47"/>
      <c r="G703" s="47"/>
      <c r="H703" s="47"/>
    </row>
    <row r="704" spans="2:8" ht="15.75" customHeight="1" x14ac:dyDescent="0.35">
      <c r="B704" s="47"/>
      <c r="C704" s="47"/>
      <c r="D704" s="47"/>
      <c r="E704" s="47"/>
      <c r="F704" s="47"/>
      <c r="G704" s="47"/>
      <c r="H704" s="47"/>
    </row>
    <row r="705" spans="2:8" ht="15.75" customHeight="1" x14ac:dyDescent="0.35">
      <c r="B705" s="47"/>
      <c r="C705" s="47"/>
      <c r="D705" s="47"/>
      <c r="E705" s="47"/>
      <c r="F705" s="47"/>
      <c r="G705" s="47"/>
      <c r="H705" s="47"/>
    </row>
    <row r="706" spans="2:8" ht="15.75" customHeight="1" x14ac:dyDescent="0.35">
      <c r="B706" s="47"/>
      <c r="C706" s="47"/>
      <c r="D706" s="47"/>
      <c r="E706" s="47"/>
      <c r="F706" s="47"/>
      <c r="G706" s="47"/>
      <c r="H706" s="47"/>
    </row>
    <row r="707" spans="2:8" ht="15.75" customHeight="1" x14ac:dyDescent="0.35">
      <c r="B707" s="47"/>
      <c r="C707" s="47"/>
      <c r="D707" s="47"/>
      <c r="E707" s="47"/>
      <c r="F707" s="47"/>
      <c r="G707" s="47"/>
      <c r="H707" s="47"/>
    </row>
    <row r="708" spans="2:8" ht="15.75" customHeight="1" x14ac:dyDescent="0.35">
      <c r="B708" s="47"/>
      <c r="C708" s="47"/>
      <c r="D708" s="47"/>
      <c r="E708" s="47"/>
      <c r="F708" s="47"/>
      <c r="G708" s="47"/>
      <c r="H708" s="47"/>
    </row>
    <row r="709" spans="2:8" ht="15.75" customHeight="1" x14ac:dyDescent="0.35">
      <c r="B709" s="47"/>
      <c r="C709" s="47"/>
      <c r="D709" s="47"/>
      <c r="E709" s="47"/>
      <c r="F709" s="47"/>
      <c r="G709" s="47"/>
      <c r="H709" s="47"/>
    </row>
    <row r="710" spans="2:8" ht="15.75" customHeight="1" x14ac:dyDescent="0.35">
      <c r="B710" s="47"/>
      <c r="C710" s="47"/>
      <c r="D710" s="47"/>
      <c r="E710" s="47"/>
      <c r="F710" s="47"/>
      <c r="G710" s="47"/>
      <c r="H710" s="47"/>
    </row>
    <row r="711" spans="2:8" ht="15.75" customHeight="1" x14ac:dyDescent="0.35">
      <c r="B711" s="47"/>
      <c r="C711" s="47"/>
      <c r="D711" s="47"/>
      <c r="E711" s="47"/>
      <c r="F711" s="47"/>
      <c r="G711" s="47"/>
      <c r="H711" s="47"/>
    </row>
    <row r="712" spans="2:8" ht="15.75" customHeight="1" x14ac:dyDescent="0.35">
      <c r="B712" s="47"/>
      <c r="C712" s="47"/>
      <c r="D712" s="47"/>
      <c r="E712" s="47"/>
      <c r="F712" s="47"/>
      <c r="G712" s="47"/>
      <c r="H712" s="47"/>
    </row>
    <row r="713" spans="2:8" ht="15.75" customHeight="1" x14ac:dyDescent="0.35">
      <c r="B713" s="47"/>
      <c r="C713" s="47"/>
      <c r="D713" s="47"/>
      <c r="E713" s="47"/>
      <c r="F713" s="47"/>
      <c r="G713" s="47"/>
      <c r="H713" s="47"/>
    </row>
    <row r="714" spans="2:8" ht="15.75" customHeight="1" x14ac:dyDescent="0.35">
      <c r="B714" s="47"/>
      <c r="C714" s="47"/>
      <c r="D714" s="47"/>
      <c r="E714" s="47"/>
      <c r="F714" s="47"/>
      <c r="G714" s="47"/>
      <c r="H714" s="47"/>
    </row>
    <row r="715" spans="2:8" ht="15.75" customHeight="1" x14ac:dyDescent="0.35">
      <c r="B715" s="47"/>
      <c r="C715" s="47"/>
      <c r="D715" s="47"/>
      <c r="E715" s="47"/>
      <c r="F715" s="47"/>
      <c r="G715" s="47"/>
      <c r="H715" s="47"/>
    </row>
    <row r="716" spans="2:8" ht="15.75" customHeight="1" x14ac:dyDescent="0.35">
      <c r="B716" s="47"/>
      <c r="C716" s="47"/>
      <c r="D716" s="47"/>
      <c r="E716" s="47"/>
      <c r="F716" s="47"/>
      <c r="G716" s="47"/>
      <c r="H716" s="47"/>
    </row>
    <row r="717" spans="2:8" ht="15.75" customHeight="1" x14ac:dyDescent="0.35">
      <c r="B717" s="47"/>
      <c r="C717" s="47"/>
      <c r="D717" s="47"/>
      <c r="E717" s="47"/>
      <c r="F717" s="47"/>
      <c r="G717" s="47"/>
      <c r="H717" s="47"/>
    </row>
    <row r="718" spans="2:8" ht="15.75" customHeight="1" x14ac:dyDescent="0.35">
      <c r="B718" s="47"/>
      <c r="C718" s="47"/>
      <c r="D718" s="47"/>
      <c r="E718" s="47"/>
      <c r="F718" s="47"/>
      <c r="G718" s="47"/>
      <c r="H718" s="47"/>
    </row>
    <row r="719" spans="2:8" ht="15.75" customHeight="1" x14ac:dyDescent="0.35">
      <c r="B719" s="47"/>
      <c r="C719" s="47"/>
      <c r="D719" s="47"/>
      <c r="E719" s="47"/>
      <c r="F719" s="47"/>
      <c r="G719" s="47"/>
      <c r="H719" s="47"/>
    </row>
    <row r="720" spans="2:8" ht="15.75" customHeight="1" x14ac:dyDescent="0.35">
      <c r="B720" s="47"/>
      <c r="C720" s="47"/>
      <c r="D720" s="47"/>
      <c r="E720" s="47"/>
      <c r="F720" s="47"/>
      <c r="G720" s="47"/>
      <c r="H720" s="47"/>
    </row>
    <row r="721" spans="2:8" ht="15.75" customHeight="1" x14ac:dyDescent="0.35">
      <c r="B721" s="47"/>
      <c r="C721" s="47"/>
      <c r="D721" s="47"/>
      <c r="E721" s="47"/>
      <c r="F721" s="47"/>
      <c r="G721" s="47"/>
      <c r="H721" s="47"/>
    </row>
    <row r="722" spans="2:8" ht="15.75" customHeight="1" x14ac:dyDescent="0.35">
      <c r="B722" s="47"/>
      <c r="C722" s="47"/>
      <c r="D722" s="47"/>
      <c r="E722" s="47"/>
      <c r="F722" s="47"/>
      <c r="G722" s="47"/>
      <c r="H722" s="47"/>
    </row>
    <row r="723" spans="2:8" ht="15.75" customHeight="1" x14ac:dyDescent="0.35">
      <c r="B723" s="47"/>
      <c r="C723" s="47"/>
      <c r="D723" s="47"/>
      <c r="E723" s="47"/>
      <c r="F723" s="47"/>
      <c r="G723" s="47"/>
      <c r="H723" s="47"/>
    </row>
    <row r="724" spans="2:8" ht="15.75" customHeight="1" x14ac:dyDescent="0.35">
      <c r="B724" s="47"/>
      <c r="C724" s="47"/>
      <c r="D724" s="47"/>
      <c r="E724" s="47"/>
      <c r="F724" s="47"/>
      <c r="G724" s="47"/>
      <c r="H724" s="47"/>
    </row>
    <row r="725" spans="2:8" ht="15.75" customHeight="1" x14ac:dyDescent="0.35">
      <c r="B725" s="47"/>
      <c r="C725" s="47"/>
      <c r="D725" s="47"/>
      <c r="E725" s="47"/>
      <c r="F725" s="47"/>
      <c r="G725" s="47"/>
      <c r="H725" s="47"/>
    </row>
    <row r="726" spans="2:8" ht="15.75" customHeight="1" x14ac:dyDescent="0.35">
      <c r="B726" s="47"/>
      <c r="C726" s="47"/>
      <c r="D726" s="47"/>
      <c r="E726" s="47"/>
      <c r="F726" s="47"/>
      <c r="G726" s="47"/>
      <c r="H726" s="47"/>
    </row>
    <row r="727" spans="2:8" ht="15.75" customHeight="1" x14ac:dyDescent="0.35">
      <c r="B727" s="47"/>
      <c r="C727" s="47"/>
      <c r="D727" s="47"/>
      <c r="E727" s="47"/>
      <c r="F727" s="47"/>
      <c r="G727" s="47"/>
      <c r="H727" s="47"/>
    </row>
    <row r="728" spans="2:8" ht="15.75" customHeight="1" x14ac:dyDescent="0.35">
      <c r="B728" s="47"/>
      <c r="C728" s="47"/>
      <c r="D728" s="47"/>
      <c r="E728" s="47"/>
      <c r="F728" s="47"/>
      <c r="G728" s="47"/>
      <c r="H728" s="47"/>
    </row>
    <row r="729" spans="2:8" ht="15.75" customHeight="1" x14ac:dyDescent="0.35">
      <c r="B729" s="47"/>
      <c r="C729" s="47"/>
      <c r="D729" s="47"/>
      <c r="E729" s="47"/>
      <c r="F729" s="47"/>
      <c r="G729" s="47"/>
      <c r="H729" s="47"/>
    </row>
    <row r="730" spans="2:8" ht="15.75" customHeight="1" x14ac:dyDescent="0.35">
      <c r="B730" s="47"/>
      <c r="C730" s="47"/>
      <c r="D730" s="47"/>
      <c r="E730" s="47"/>
      <c r="F730" s="47"/>
      <c r="G730" s="47"/>
      <c r="H730" s="47"/>
    </row>
    <row r="731" spans="2:8" ht="15.75" customHeight="1" x14ac:dyDescent="0.35">
      <c r="B731" s="47"/>
      <c r="C731" s="47"/>
      <c r="D731" s="47"/>
      <c r="E731" s="47"/>
      <c r="F731" s="47"/>
      <c r="G731" s="47"/>
      <c r="H731" s="47"/>
    </row>
    <row r="732" spans="2:8" ht="15.75" customHeight="1" x14ac:dyDescent="0.35">
      <c r="B732" s="47"/>
      <c r="C732" s="47"/>
      <c r="D732" s="47"/>
      <c r="E732" s="47"/>
      <c r="F732" s="47"/>
      <c r="G732" s="47"/>
      <c r="H732" s="47"/>
    </row>
    <row r="733" spans="2:8" ht="15.75" customHeight="1" x14ac:dyDescent="0.35">
      <c r="B733" s="47"/>
      <c r="C733" s="47"/>
      <c r="D733" s="47"/>
      <c r="E733" s="47"/>
      <c r="F733" s="47"/>
      <c r="G733" s="47"/>
      <c r="H733" s="47"/>
    </row>
    <row r="734" spans="2:8" ht="15.75" customHeight="1" x14ac:dyDescent="0.35">
      <c r="B734" s="47"/>
      <c r="C734" s="47"/>
      <c r="D734" s="47"/>
      <c r="E734" s="47"/>
      <c r="F734" s="47"/>
      <c r="G734" s="47"/>
      <c r="H734" s="47"/>
    </row>
    <row r="735" spans="2:8" ht="15.75" customHeight="1" x14ac:dyDescent="0.35">
      <c r="B735" s="47"/>
      <c r="C735" s="47"/>
      <c r="D735" s="47"/>
      <c r="E735" s="47"/>
      <c r="F735" s="47"/>
      <c r="G735" s="47"/>
      <c r="H735" s="47"/>
    </row>
    <row r="736" spans="2:8" ht="15.75" customHeight="1" x14ac:dyDescent="0.35">
      <c r="B736" s="47"/>
      <c r="C736" s="47"/>
      <c r="D736" s="47"/>
      <c r="E736" s="47"/>
      <c r="F736" s="47"/>
      <c r="G736" s="47"/>
      <c r="H736" s="47"/>
    </row>
    <row r="737" spans="2:8" ht="15.75" customHeight="1" x14ac:dyDescent="0.35">
      <c r="B737" s="47"/>
      <c r="C737" s="47"/>
      <c r="D737" s="47"/>
      <c r="E737" s="47"/>
      <c r="F737" s="47"/>
      <c r="G737" s="47"/>
      <c r="H737" s="47"/>
    </row>
    <row r="738" spans="2:8" ht="15.75" customHeight="1" x14ac:dyDescent="0.35">
      <c r="B738" s="47"/>
      <c r="C738" s="47"/>
      <c r="D738" s="47"/>
      <c r="E738" s="47"/>
      <c r="F738" s="47"/>
      <c r="G738" s="47"/>
      <c r="H738" s="47"/>
    </row>
    <row r="739" spans="2:8" ht="15.75" customHeight="1" x14ac:dyDescent="0.35">
      <c r="B739" s="47"/>
      <c r="C739" s="47"/>
      <c r="D739" s="47"/>
      <c r="E739" s="47"/>
      <c r="F739" s="47"/>
      <c r="G739" s="47"/>
      <c r="H739" s="47"/>
    </row>
    <row r="740" spans="2:8" ht="15.75" customHeight="1" x14ac:dyDescent="0.35">
      <c r="B740" s="47"/>
      <c r="C740" s="47"/>
      <c r="D740" s="47"/>
      <c r="E740" s="47"/>
      <c r="F740" s="47"/>
      <c r="G740" s="47"/>
      <c r="H740" s="47"/>
    </row>
    <row r="741" spans="2:8" ht="15.75" customHeight="1" x14ac:dyDescent="0.35">
      <c r="B741" s="47"/>
      <c r="C741" s="47"/>
      <c r="D741" s="47"/>
      <c r="E741" s="47"/>
      <c r="F741" s="47"/>
      <c r="G741" s="47"/>
      <c r="H741" s="47"/>
    </row>
    <row r="742" spans="2:8" ht="15.75" customHeight="1" x14ac:dyDescent="0.35">
      <c r="B742" s="47"/>
      <c r="C742" s="47"/>
      <c r="D742" s="47"/>
      <c r="E742" s="47"/>
      <c r="F742" s="47"/>
      <c r="G742" s="47"/>
      <c r="H742" s="47"/>
    </row>
    <row r="743" spans="2:8" ht="15.75" customHeight="1" x14ac:dyDescent="0.35">
      <c r="B743" s="47"/>
      <c r="C743" s="47"/>
      <c r="D743" s="47"/>
      <c r="E743" s="47"/>
      <c r="F743" s="47"/>
      <c r="G743" s="47"/>
      <c r="H743" s="47"/>
    </row>
    <row r="744" spans="2:8" ht="15.75" customHeight="1" x14ac:dyDescent="0.35">
      <c r="B744" s="47"/>
      <c r="C744" s="47"/>
      <c r="D744" s="47"/>
      <c r="E744" s="47"/>
      <c r="F744" s="47"/>
      <c r="G744" s="47"/>
      <c r="H744" s="47"/>
    </row>
    <row r="745" spans="2:8" ht="15.75" customHeight="1" x14ac:dyDescent="0.35">
      <c r="B745" s="47"/>
      <c r="C745" s="47"/>
      <c r="D745" s="47"/>
      <c r="E745" s="47"/>
      <c r="F745" s="47"/>
      <c r="G745" s="47"/>
      <c r="H745" s="47"/>
    </row>
    <row r="746" spans="2:8" ht="15.75" customHeight="1" x14ac:dyDescent="0.35">
      <c r="B746" s="47"/>
      <c r="C746" s="47"/>
      <c r="D746" s="47"/>
      <c r="E746" s="47"/>
      <c r="F746" s="47"/>
      <c r="G746" s="47"/>
      <c r="H746" s="47"/>
    </row>
    <row r="747" spans="2:8" ht="15.75" customHeight="1" x14ac:dyDescent="0.35">
      <c r="B747" s="47"/>
      <c r="C747" s="47"/>
      <c r="D747" s="47"/>
      <c r="E747" s="47"/>
      <c r="F747" s="47"/>
      <c r="G747" s="47"/>
      <c r="H747" s="47"/>
    </row>
    <row r="748" spans="2:8" ht="15.75" customHeight="1" x14ac:dyDescent="0.35">
      <c r="B748" s="47"/>
      <c r="C748" s="47"/>
      <c r="D748" s="47"/>
      <c r="E748" s="47"/>
      <c r="F748" s="47"/>
      <c r="G748" s="47"/>
      <c r="H748" s="47"/>
    </row>
    <row r="749" spans="2:8" ht="15.75" customHeight="1" x14ac:dyDescent="0.35">
      <c r="B749" s="47"/>
      <c r="C749" s="47"/>
      <c r="D749" s="47"/>
      <c r="E749" s="47"/>
      <c r="F749" s="47"/>
      <c r="G749" s="47"/>
      <c r="H749" s="47"/>
    </row>
    <row r="750" spans="2:8" ht="15.75" customHeight="1" x14ac:dyDescent="0.35">
      <c r="B750" s="47"/>
      <c r="C750" s="47"/>
      <c r="D750" s="47"/>
      <c r="E750" s="47"/>
      <c r="F750" s="47"/>
      <c r="G750" s="47"/>
      <c r="H750" s="47"/>
    </row>
    <row r="751" spans="2:8" ht="15.75" customHeight="1" x14ac:dyDescent="0.35">
      <c r="B751" s="47"/>
      <c r="C751" s="47"/>
      <c r="D751" s="47"/>
      <c r="E751" s="47"/>
      <c r="F751" s="47"/>
      <c r="G751" s="47"/>
      <c r="H751" s="47"/>
    </row>
    <row r="752" spans="2:8" ht="15.75" customHeight="1" x14ac:dyDescent="0.35">
      <c r="B752" s="47"/>
      <c r="C752" s="47"/>
      <c r="D752" s="47"/>
      <c r="E752" s="47"/>
      <c r="F752" s="47"/>
      <c r="G752" s="47"/>
      <c r="H752" s="47"/>
    </row>
    <row r="753" spans="2:8" ht="15.75" customHeight="1" x14ac:dyDescent="0.35">
      <c r="B753" s="47"/>
      <c r="C753" s="47"/>
      <c r="D753" s="47"/>
      <c r="E753" s="47"/>
      <c r="F753" s="47"/>
      <c r="G753" s="47"/>
      <c r="H753" s="47"/>
    </row>
    <row r="754" spans="2:8" ht="15.75" customHeight="1" x14ac:dyDescent="0.35">
      <c r="B754" s="47"/>
      <c r="C754" s="47"/>
      <c r="D754" s="47"/>
      <c r="E754" s="47"/>
      <c r="F754" s="47"/>
      <c r="G754" s="47"/>
      <c r="H754" s="47"/>
    </row>
    <row r="755" spans="2:8" ht="15.75" customHeight="1" x14ac:dyDescent="0.35">
      <c r="B755" s="47"/>
      <c r="C755" s="47"/>
      <c r="D755" s="47"/>
      <c r="E755" s="47"/>
      <c r="F755" s="47"/>
      <c r="G755" s="47"/>
      <c r="H755" s="47"/>
    </row>
    <row r="756" spans="2:8" ht="15.75" customHeight="1" x14ac:dyDescent="0.35">
      <c r="B756" s="47"/>
      <c r="C756" s="47"/>
      <c r="D756" s="47"/>
      <c r="E756" s="47"/>
      <c r="F756" s="47"/>
      <c r="G756" s="47"/>
      <c r="H756" s="47"/>
    </row>
    <row r="757" spans="2:8" ht="15.75" customHeight="1" x14ac:dyDescent="0.35">
      <c r="B757" s="47"/>
      <c r="C757" s="47"/>
      <c r="D757" s="47"/>
      <c r="E757" s="47"/>
      <c r="F757" s="47"/>
      <c r="G757" s="47"/>
      <c r="H757" s="47"/>
    </row>
    <row r="758" spans="2:8" ht="15.75" customHeight="1" x14ac:dyDescent="0.35">
      <c r="B758" s="47"/>
      <c r="C758" s="47"/>
      <c r="D758" s="47"/>
      <c r="E758" s="47"/>
      <c r="F758" s="47"/>
      <c r="G758" s="47"/>
      <c r="H758" s="47"/>
    </row>
    <row r="759" spans="2:8" ht="15.75" customHeight="1" x14ac:dyDescent="0.35">
      <c r="B759" s="47"/>
      <c r="C759" s="47"/>
      <c r="D759" s="47"/>
      <c r="E759" s="47"/>
      <c r="F759" s="47"/>
      <c r="G759" s="47"/>
      <c r="H759" s="47"/>
    </row>
    <row r="760" spans="2:8" ht="15.75" customHeight="1" x14ac:dyDescent="0.35">
      <c r="B760" s="47"/>
      <c r="C760" s="47"/>
      <c r="D760" s="47"/>
      <c r="E760" s="47"/>
      <c r="F760" s="47"/>
      <c r="G760" s="47"/>
      <c r="H760" s="47"/>
    </row>
    <row r="761" spans="2:8" ht="15.75" customHeight="1" x14ac:dyDescent="0.35">
      <c r="B761" s="47"/>
      <c r="C761" s="47"/>
      <c r="D761" s="47"/>
      <c r="E761" s="47"/>
      <c r="F761" s="47"/>
      <c r="G761" s="47"/>
      <c r="H761" s="47"/>
    </row>
    <row r="762" spans="2:8" ht="15.75" customHeight="1" x14ac:dyDescent="0.35">
      <c r="B762" s="47"/>
      <c r="C762" s="47"/>
      <c r="D762" s="47"/>
      <c r="E762" s="47"/>
      <c r="F762" s="47"/>
      <c r="G762" s="47"/>
      <c r="H762" s="47"/>
    </row>
    <row r="763" spans="2:8" ht="15.75" customHeight="1" x14ac:dyDescent="0.35">
      <c r="B763" s="47"/>
      <c r="C763" s="47"/>
      <c r="D763" s="47"/>
      <c r="E763" s="47"/>
      <c r="F763" s="47"/>
      <c r="G763" s="47"/>
      <c r="H763" s="47"/>
    </row>
    <row r="764" spans="2:8" ht="15.75" customHeight="1" x14ac:dyDescent="0.35">
      <c r="B764" s="47"/>
      <c r="C764" s="47"/>
      <c r="D764" s="47"/>
      <c r="E764" s="47"/>
      <c r="F764" s="47"/>
      <c r="G764" s="47"/>
      <c r="H764" s="47"/>
    </row>
    <row r="765" spans="2:8" ht="15.75" customHeight="1" x14ac:dyDescent="0.35">
      <c r="B765" s="47"/>
      <c r="C765" s="47"/>
      <c r="D765" s="47"/>
      <c r="E765" s="47"/>
      <c r="F765" s="47"/>
      <c r="G765" s="47"/>
      <c r="H765" s="47"/>
    </row>
    <row r="766" spans="2:8" ht="15.75" customHeight="1" x14ac:dyDescent="0.35">
      <c r="B766" s="47"/>
      <c r="C766" s="47"/>
      <c r="D766" s="47"/>
      <c r="E766" s="47"/>
      <c r="F766" s="47"/>
      <c r="G766" s="47"/>
      <c r="H766" s="47"/>
    </row>
    <row r="767" spans="2:8" ht="15.75" customHeight="1" x14ac:dyDescent="0.35">
      <c r="B767" s="47"/>
      <c r="C767" s="47"/>
      <c r="D767" s="47"/>
      <c r="E767" s="47"/>
      <c r="F767" s="47"/>
      <c r="G767" s="47"/>
      <c r="H767" s="47"/>
    </row>
    <row r="768" spans="2:8" ht="15.75" customHeight="1" x14ac:dyDescent="0.35">
      <c r="B768" s="47"/>
      <c r="C768" s="47"/>
      <c r="D768" s="47"/>
      <c r="E768" s="47"/>
      <c r="F768" s="47"/>
      <c r="G768" s="47"/>
      <c r="H768" s="47"/>
    </row>
    <row r="769" spans="2:8" ht="15.75" customHeight="1" x14ac:dyDescent="0.35">
      <c r="B769" s="47"/>
      <c r="C769" s="47"/>
      <c r="D769" s="47"/>
      <c r="E769" s="47"/>
      <c r="F769" s="47"/>
      <c r="G769" s="47"/>
      <c r="H769" s="47"/>
    </row>
    <row r="770" spans="2:8" ht="15.75" customHeight="1" x14ac:dyDescent="0.35">
      <c r="B770" s="47"/>
      <c r="C770" s="47"/>
      <c r="D770" s="47"/>
      <c r="E770" s="47"/>
      <c r="F770" s="47"/>
      <c r="G770" s="47"/>
      <c r="H770" s="47"/>
    </row>
    <row r="771" spans="2:8" ht="15.75" customHeight="1" x14ac:dyDescent="0.35">
      <c r="B771" s="47"/>
      <c r="C771" s="47"/>
      <c r="D771" s="47"/>
      <c r="E771" s="47"/>
      <c r="F771" s="47"/>
      <c r="G771" s="47"/>
      <c r="H771" s="47"/>
    </row>
    <row r="772" spans="2:8" ht="15.75" customHeight="1" x14ac:dyDescent="0.35">
      <c r="B772" s="47"/>
      <c r="C772" s="47"/>
      <c r="D772" s="47"/>
      <c r="E772" s="47"/>
      <c r="F772" s="47"/>
      <c r="G772" s="47"/>
      <c r="H772" s="47"/>
    </row>
    <row r="773" spans="2:8" ht="15.75" customHeight="1" x14ac:dyDescent="0.35">
      <c r="B773" s="47"/>
      <c r="C773" s="47"/>
      <c r="D773" s="47"/>
      <c r="E773" s="47"/>
      <c r="F773" s="47"/>
      <c r="G773" s="47"/>
      <c r="H773" s="47"/>
    </row>
    <row r="774" spans="2:8" ht="15.75" customHeight="1" x14ac:dyDescent="0.35">
      <c r="B774" s="47"/>
      <c r="C774" s="47"/>
      <c r="D774" s="47"/>
      <c r="E774" s="47"/>
      <c r="F774" s="47"/>
      <c r="G774" s="47"/>
      <c r="H774" s="47"/>
    </row>
    <row r="775" spans="2:8" ht="15.75" customHeight="1" x14ac:dyDescent="0.35">
      <c r="B775" s="47"/>
      <c r="C775" s="47"/>
      <c r="D775" s="47"/>
      <c r="E775" s="47"/>
      <c r="F775" s="47"/>
      <c r="G775" s="47"/>
      <c r="H775" s="47"/>
    </row>
    <row r="776" spans="2:8" ht="15.75" customHeight="1" x14ac:dyDescent="0.35">
      <c r="B776" s="47"/>
      <c r="C776" s="47"/>
      <c r="D776" s="47"/>
      <c r="E776" s="47"/>
      <c r="F776" s="47"/>
      <c r="G776" s="47"/>
      <c r="H776" s="47"/>
    </row>
    <row r="777" spans="2:8" ht="15.75" customHeight="1" x14ac:dyDescent="0.35">
      <c r="B777" s="47"/>
      <c r="C777" s="47"/>
      <c r="D777" s="47"/>
      <c r="E777" s="47"/>
      <c r="F777" s="47"/>
      <c r="G777" s="47"/>
      <c r="H777" s="47"/>
    </row>
    <row r="778" spans="2:8" ht="15.75" customHeight="1" x14ac:dyDescent="0.35">
      <c r="B778" s="47"/>
      <c r="C778" s="47"/>
      <c r="D778" s="47"/>
      <c r="E778" s="47"/>
      <c r="F778" s="47"/>
      <c r="G778" s="47"/>
      <c r="H778" s="47"/>
    </row>
    <row r="779" spans="2:8" ht="15.75" customHeight="1" x14ac:dyDescent="0.35">
      <c r="B779" s="47"/>
      <c r="C779" s="47"/>
      <c r="D779" s="47"/>
      <c r="E779" s="47"/>
      <c r="F779" s="47"/>
      <c r="G779" s="47"/>
      <c r="H779" s="47"/>
    </row>
    <row r="780" spans="2:8" ht="15.75" customHeight="1" x14ac:dyDescent="0.35">
      <c r="B780" s="47"/>
      <c r="C780" s="47"/>
      <c r="D780" s="47"/>
      <c r="E780" s="47"/>
      <c r="F780" s="47"/>
      <c r="G780" s="47"/>
      <c r="H780" s="47"/>
    </row>
    <row r="781" spans="2:8" ht="15.75" customHeight="1" x14ac:dyDescent="0.35">
      <c r="B781" s="47"/>
      <c r="C781" s="47"/>
      <c r="D781" s="47"/>
      <c r="E781" s="47"/>
      <c r="F781" s="47"/>
      <c r="G781" s="47"/>
      <c r="H781" s="47"/>
    </row>
    <row r="782" spans="2:8" ht="15.75" customHeight="1" x14ac:dyDescent="0.35">
      <c r="B782" s="47"/>
      <c r="C782" s="47"/>
      <c r="D782" s="47"/>
      <c r="E782" s="47"/>
      <c r="F782" s="47"/>
      <c r="G782" s="47"/>
      <c r="H782" s="47"/>
    </row>
    <row r="783" spans="2:8" ht="15.75" customHeight="1" x14ac:dyDescent="0.35">
      <c r="B783" s="47"/>
      <c r="C783" s="47"/>
      <c r="D783" s="47"/>
      <c r="E783" s="47"/>
      <c r="F783" s="47"/>
      <c r="G783" s="47"/>
      <c r="H783" s="47"/>
    </row>
    <row r="784" spans="2:8" ht="15.75" customHeight="1" x14ac:dyDescent="0.35">
      <c r="B784" s="47"/>
      <c r="C784" s="47"/>
      <c r="D784" s="47"/>
      <c r="E784" s="47"/>
      <c r="F784" s="47"/>
      <c r="G784" s="47"/>
      <c r="H784" s="47"/>
    </row>
    <row r="785" spans="2:8" ht="15.75" customHeight="1" x14ac:dyDescent="0.35">
      <c r="B785" s="47"/>
      <c r="C785" s="47"/>
      <c r="D785" s="47"/>
      <c r="E785" s="47"/>
      <c r="F785" s="47"/>
      <c r="G785" s="47"/>
      <c r="H785" s="47"/>
    </row>
    <row r="786" spans="2:8" ht="15.75" customHeight="1" x14ac:dyDescent="0.35">
      <c r="B786" s="47"/>
      <c r="C786" s="47"/>
      <c r="D786" s="47"/>
      <c r="E786" s="47"/>
      <c r="F786" s="47"/>
      <c r="G786" s="47"/>
      <c r="H786" s="47"/>
    </row>
    <row r="787" spans="2:8" ht="15.75" customHeight="1" x14ac:dyDescent="0.35">
      <c r="B787" s="47"/>
      <c r="C787" s="47"/>
      <c r="D787" s="47"/>
      <c r="E787" s="47"/>
      <c r="F787" s="47"/>
      <c r="G787" s="47"/>
      <c r="H787" s="47"/>
    </row>
    <row r="788" spans="2:8" ht="15.75" customHeight="1" x14ac:dyDescent="0.35">
      <c r="B788" s="47"/>
      <c r="C788" s="47"/>
      <c r="D788" s="47"/>
      <c r="E788" s="47"/>
      <c r="F788" s="47"/>
      <c r="G788" s="47"/>
      <c r="H788" s="47"/>
    </row>
    <row r="789" spans="2:8" ht="15.75" customHeight="1" x14ac:dyDescent="0.35">
      <c r="B789" s="47"/>
      <c r="C789" s="47"/>
      <c r="D789" s="47"/>
      <c r="E789" s="47"/>
      <c r="F789" s="47"/>
      <c r="G789" s="47"/>
      <c r="H789" s="47"/>
    </row>
    <row r="790" spans="2:8" ht="15.75" customHeight="1" x14ac:dyDescent="0.35">
      <c r="B790" s="47"/>
      <c r="C790" s="47"/>
      <c r="D790" s="47"/>
      <c r="E790" s="47"/>
      <c r="F790" s="47"/>
      <c r="G790" s="47"/>
      <c r="H790" s="47"/>
    </row>
    <row r="791" spans="2:8" ht="15.75" customHeight="1" x14ac:dyDescent="0.35">
      <c r="B791" s="47"/>
      <c r="C791" s="47"/>
      <c r="D791" s="47"/>
      <c r="E791" s="47"/>
      <c r="F791" s="47"/>
      <c r="G791" s="47"/>
      <c r="H791" s="47"/>
    </row>
    <row r="792" spans="2:8" ht="15.75" customHeight="1" x14ac:dyDescent="0.35">
      <c r="B792" s="47"/>
      <c r="C792" s="47"/>
      <c r="D792" s="47"/>
      <c r="E792" s="47"/>
      <c r="F792" s="47"/>
      <c r="G792" s="47"/>
      <c r="H792" s="47"/>
    </row>
    <row r="793" spans="2:8" ht="15.75" customHeight="1" x14ac:dyDescent="0.35">
      <c r="B793" s="47"/>
      <c r="C793" s="47"/>
      <c r="D793" s="47"/>
      <c r="E793" s="47"/>
      <c r="F793" s="47"/>
      <c r="G793" s="47"/>
      <c r="H793" s="47"/>
    </row>
    <row r="794" spans="2:8" ht="15.75" customHeight="1" x14ac:dyDescent="0.35">
      <c r="B794" s="47"/>
      <c r="C794" s="47"/>
      <c r="D794" s="47"/>
      <c r="E794" s="47"/>
      <c r="F794" s="47"/>
      <c r="G794" s="47"/>
      <c r="H794" s="47"/>
    </row>
    <row r="795" spans="2:8" ht="15.75" customHeight="1" x14ac:dyDescent="0.35">
      <c r="B795" s="47"/>
      <c r="C795" s="47"/>
      <c r="D795" s="47"/>
      <c r="E795" s="47"/>
      <c r="F795" s="47"/>
      <c r="G795" s="47"/>
      <c r="H795" s="47"/>
    </row>
    <row r="796" spans="2:8" ht="15.75" customHeight="1" x14ac:dyDescent="0.35">
      <c r="B796" s="47"/>
      <c r="C796" s="47"/>
      <c r="D796" s="47"/>
      <c r="E796" s="47"/>
      <c r="F796" s="47"/>
      <c r="G796" s="47"/>
      <c r="H796" s="47"/>
    </row>
    <row r="797" spans="2:8" ht="15.75" customHeight="1" x14ac:dyDescent="0.35">
      <c r="B797" s="47"/>
      <c r="C797" s="47"/>
      <c r="D797" s="47"/>
      <c r="E797" s="47"/>
      <c r="F797" s="47"/>
      <c r="G797" s="47"/>
      <c r="H797" s="47"/>
    </row>
    <row r="798" spans="2:8" ht="15.75" customHeight="1" x14ac:dyDescent="0.35">
      <c r="B798" s="47"/>
      <c r="C798" s="47"/>
      <c r="D798" s="47"/>
      <c r="E798" s="47"/>
      <c r="F798" s="47"/>
      <c r="G798" s="47"/>
      <c r="H798" s="47"/>
    </row>
    <row r="799" spans="2:8" ht="15.75" customHeight="1" x14ac:dyDescent="0.35">
      <c r="B799" s="47"/>
      <c r="C799" s="47"/>
      <c r="D799" s="47"/>
      <c r="E799" s="47"/>
      <c r="F799" s="47"/>
      <c r="G799" s="47"/>
      <c r="H799" s="47"/>
    </row>
    <row r="800" spans="2:8" ht="15.75" customHeight="1" x14ac:dyDescent="0.35">
      <c r="B800" s="47"/>
      <c r="C800" s="47"/>
      <c r="D800" s="47"/>
      <c r="E800" s="47"/>
      <c r="F800" s="47"/>
      <c r="G800" s="47"/>
      <c r="H800" s="47"/>
    </row>
    <row r="801" spans="2:8" ht="15.75" customHeight="1" x14ac:dyDescent="0.35">
      <c r="B801" s="47"/>
      <c r="C801" s="47"/>
      <c r="D801" s="47"/>
      <c r="E801" s="47"/>
      <c r="F801" s="47"/>
      <c r="G801" s="47"/>
      <c r="H801" s="47"/>
    </row>
    <row r="802" spans="2:8" ht="15.75" customHeight="1" x14ac:dyDescent="0.35">
      <c r="B802" s="47"/>
      <c r="C802" s="47"/>
      <c r="D802" s="47"/>
      <c r="E802" s="47"/>
      <c r="F802" s="47"/>
      <c r="G802" s="47"/>
      <c r="H802" s="47"/>
    </row>
    <row r="803" spans="2:8" ht="15.75" customHeight="1" x14ac:dyDescent="0.35">
      <c r="B803" s="47"/>
      <c r="C803" s="47"/>
      <c r="D803" s="47"/>
      <c r="E803" s="47"/>
      <c r="F803" s="47"/>
      <c r="G803" s="47"/>
      <c r="H803" s="47"/>
    </row>
    <row r="804" spans="2:8" ht="15.75" customHeight="1" x14ac:dyDescent="0.35">
      <c r="B804" s="47"/>
      <c r="C804" s="47"/>
      <c r="D804" s="47"/>
      <c r="E804" s="47"/>
      <c r="F804" s="47"/>
      <c r="G804" s="47"/>
      <c r="H804" s="47"/>
    </row>
    <row r="805" spans="2:8" ht="15.75" customHeight="1" x14ac:dyDescent="0.35">
      <c r="B805" s="47"/>
      <c r="C805" s="47"/>
      <c r="D805" s="47"/>
      <c r="E805" s="47"/>
      <c r="F805" s="47"/>
      <c r="G805" s="47"/>
      <c r="H805" s="47"/>
    </row>
    <row r="806" spans="2:8" ht="15.75" customHeight="1" x14ac:dyDescent="0.35">
      <c r="B806" s="47"/>
      <c r="C806" s="47"/>
      <c r="D806" s="47"/>
      <c r="E806" s="47"/>
      <c r="F806" s="47"/>
      <c r="G806" s="47"/>
      <c r="H806" s="47"/>
    </row>
    <row r="807" spans="2:8" ht="15.75" customHeight="1" x14ac:dyDescent="0.35">
      <c r="B807" s="47"/>
      <c r="C807" s="47"/>
      <c r="D807" s="47"/>
      <c r="E807" s="47"/>
      <c r="F807" s="47"/>
      <c r="G807" s="47"/>
      <c r="H807" s="47"/>
    </row>
    <row r="808" spans="2:8" ht="15.75" customHeight="1" x14ac:dyDescent="0.35">
      <c r="B808" s="47"/>
      <c r="C808" s="47"/>
      <c r="D808" s="47"/>
      <c r="E808" s="47"/>
      <c r="F808" s="47"/>
      <c r="G808" s="47"/>
      <c r="H808" s="47"/>
    </row>
    <row r="809" spans="2:8" ht="15.75" customHeight="1" x14ac:dyDescent="0.35">
      <c r="B809" s="47"/>
      <c r="C809" s="47"/>
      <c r="D809" s="47"/>
      <c r="E809" s="47"/>
      <c r="F809" s="47"/>
      <c r="G809" s="47"/>
      <c r="H809" s="47"/>
    </row>
    <row r="810" spans="2:8" ht="15.75" customHeight="1" x14ac:dyDescent="0.35">
      <c r="B810" s="47"/>
      <c r="C810" s="47"/>
      <c r="D810" s="47"/>
      <c r="E810" s="47"/>
      <c r="F810" s="47"/>
      <c r="G810" s="47"/>
      <c r="H810" s="47"/>
    </row>
    <row r="811" spans="2:8" ht="15.75" customHeight="1" x14ac:dyDescent="0.35">
      <c r="B811" s="47"/>
      <c r="C811" s="47"/>
      <c r="D811" s="47"/>
      <c r="E811" s="47"/>
      <c r="F811" s="47"/>
      <c r="G811" s="47"/>
      <c r="H811" s="47"/>
    </row>
    <row r="812" spans="2:8" ht="15.75" customHeight="1" x14ac:dyDescent="0.35">
      <c r="B812" s="47"/>
      <c r="C812" s="47"/>
      <c r="D812" s="47"/>
      <c r="E812" s="47"/>
      <c r="F812" s="47"/>
      <c r="G812" s="47"/>
      <c r="H812" s="47"/>
    </row>
    <row r="813" spans="2:8" ht="15.75" customHeight="1" x14ac:dyDescent="0.35">
      <c r="B813" s="47"/>
      <c r="C813" s="47"/>
      <c r="D813" s="47"/>
      <c r="E813" s="47"/>
      <c r="F813" s="47"/>
      <c r="G813" s="47"/>
      <c r="H813" s="47"/>
    </row>
    <row r="814" spans="2:8" ht="15.75" customHeight="1" x14ac:dyDescent="0.35">
      <c r="B814" s="47"/>
      <c r="C814" s="47"/>
      <c r="D814" s="47"/>
      <c r="E814" s="47"/>
      <c r="F814" s="47"/>
      <c r="G814" s="47"/>
      <c r="H814" s="47"/>
    </row>
    <row r="815" spans="2:8" ht="15.75" customHeight="1" x14ac:dyDescent="0.35">
      <c r="B815" s="47"/>
      <c r="C815" s="47"/>
      <c r="D815" s="47"/>
      <c r="E815" s="47"/>
      <c r="F815" s="47"/>
      <c r="G815" s="47"/>
      <c r="H815" s="47"/>
    </row>
    <row r="816" spans="2:8" ht="15.75" customHeight="1" x14ac:dyDescent="0.35">
      <c r="B816" s="47"/>
      <c r="C816" s="47"/>
      <c r="D816" s="47"/>
      <c r="E816" s="47"/>
      <c r="F816" s="47"/>
      <c r="G816" s="47"/>
      <c r="H816" s="47"/>
    </row>
    <row r="817" spans="2:8" ht="15.75" customHeight="1" x14ac:dyDescent="0.35">
      <c r="B817" s="47"/>
      <c r="C817" s="47"/>
      <c r="D817" s="47"/>
      <c r="E817" s="47"/>
      <c r="F817" s="47"/>
      <c r="G817" s="47"/>
      <c r="H817" s="47"/>
    </row>
    <row r="818" spans="2:8" ht="15.75" customHeight="1" x14ac:dyDescent="0.35">
      <c r="B818" s="47"/>
      <c r="C818" s="47"/>
      <c r="D818" s="47"/>
      <c r="E818" s="47"/>
      <c r="F818" s="47"/>
      <c r="G818" s="47"/>
      <c r="H818" s="47"/>
    </row>
    <row r="819" spans="2:8" ht="15.75" customHeight="1" x14ac:dyDescent="0.35">
      <c r="B819" s="47"/>
      <c r="C819" s="47"/>
      <c r="D819" s="47"/>
      <c r="E819" s="47"/>
      <c r="F819" s="47"/>
      <c r="G819" s="47"/>
      <c r="H819" s="47"/>
    </row>
    <row r="820" spans="2:8" ht="15.75" customHeight="1" x14ac:dyDescent="0.35">
      <c r="B820" s="47"/>
      <c r="C820" s="47"/>
      <c r="D820" s="47"/>
      <c r="E820" s="47"/>
      <c r="F820" s="47"/>
      <c r="G820" s="47"/>
      <c r="H820" s="47"/>
    </row>
    <row r="821" spans="2:8" ht="15.75" customHeight="1" x14ac:dyDescent="0.35">
      <c r="B821" s="47"/>
      <c r="C821" s="47"/>
      <c r="D821" s="47"/>
      <c r="E821" s="47"/>
      <c r="F821" s="47"/>
      <c r="G821" s="47"/>
      <c r="H821" s="47"/>
    </row>
    <row r="822" spans="2:8" ht="15.75" customHeight="1" x14ac:dyDescent="0.35">
      <c r="B822" s="47"/>
      <c r="C822" s="47"/>
      <c r="D822" s="47"/>
      <c r="E822" s="47"/>
      <c r="F822" s="47"/>
      <c r="G822" s="47"/>
      <c r="H822" s="47"/>
    </row>
    <row r="823" spans="2:8" ht="15.75" customHeight="1" x14ac:dyDescent="0.35">
      <c r="B823" s="47"/>
      <c r="C823" s="47"/>
      <c r="D823" s="47"/>
      <c r="E823" s="47"/>
      <c r="F823" s="47"/>
      <c r="G823" s="47"/>
      <c r="H823" s="47"/>
    </row>
    <row r="824" spans="2:8" ht="15.75" customHeight="1" x14ac:dyDescent="0.35">
      <c r="B824" s="47"/>
      <c r="C824" s="47"/>
      <c r="D824" s="47"/>
      <c r="E824" s="47"/>
      <c r="F824" s="47"/>
      <c r="G824" s="47"/>
      <c r="H824" s="47"/>
    </row>
    <row r="825" spans="2:8" ht="15.75" customHeight="1" x14ac:dyDescent="0.35">
      <c r="B825" s="47"/>
      <c r="C825" s="47"/>
      <c r="D825" s="47"/>
      <c r="E825" s="47"/>
      <c r="F825" s="47"/>
      <c r="G825" s="47"/>
      <c r="H825" s="47"/>
    </row>
    <row r="826" spans="2:8" ht="15.75" customHeight="1" x14ac:dyDescent="0.35">
      <c r="B826" s="47"/>
      <c r="C826" s="47"/>
      <c r="D826" s="47"/>
      <c r="E826" s="47"/>
      <c r="F826" s="47"/>
      <c r="G826" s="47"/>
      <c r="H826" s="47"/>
    </row>
    <row r="827" spans="2:8" ht="15.75" customHeight="1" x14ac:dyDescent="0.35">
      <c r="B827" s="47"/>
      <c r="C827" s="47"/>
      <c r="D827" s="47"/>
      <c r="E827" s="47"/>
      <c r="F827" s="47"/>
      <c r="G827" s="47"/>
      <c r="H827" s="47"/>
    </row>
    <row r="828" spans="2:8" ht="15.75" customHeight="1" x14ac:dyDescent="0.35">
      <c r="B828" s="47"/>
      <c r="C828" s="47"/>
      <c r="D828" s="47"/>
      <c r="E828" s="47"/>
      <c r="F828" s="47"/>
      <c r="G828" s="47"/>
      <c r="H828" s="47"/>
    </row>
    <row r="829" spans="2:8" ht="15.75" customHeight="1" x14ac:dyDescent="0.35">
      <c r="B829" s="47"/>
      <c r="C829" s="47"/>
      <c r="D829" s="47"/>
      <c r="E829" s="47"/>
      <c r="F829" s="47"/>
      <c r="G829" s="47"/>
      <c r="H829" s="47"/>
    </row>
    <row r="830" spans="2:8" ht="15.75" customHeight="1" x14ac:dyDescent="0.35">
      <c r="B830" s="47"/>
      <c r="C830" s="47"/>
      <c r="D830" s="47"/>
      <c r="E830" s="47"/>
      <c r="F830" s="47"/>
      <c r="G830" s="47"/>
      <c r="H830" s="47"/>
    </row>
    <row r="831" spans="2:8" ht="15.75" customHeight="1" x14ac:dyDescent="0.35">
      <c r="B831" s="47"/>
      <c r="C831" s="47"/>
      <c r="D831" s="47"/>
      <c r="E831" s="47"/>
      <c r="F831" s="47"/>
      <c r="G831" s="47"/>
      <c r="H831" s="47"/>
    </row>
    <row r="832" spans="2:8" ht="15.75" customHeight="1" x14ac:dyDescent="0.35">
      <c r="B832" s="47"/>
      <c r="C832" s="47"/>
      <c r="D832" s="47"/>
      <c r="E832" s="47"/>
      <c r="F832" s="47"/>
      <c r="G832" s="47"/>
      <c r="H832" s="47"/>
    </row>
    <row r="833" spans="2:8" ht="15.75" customHeight="1" x14ac:dyDescent="0.35">
      <c r="B833" s="47"/>
      <c r="C833" s="47"/>
      <c r="D833" s="47"/>
      <c r="E833" s="47"/>
      <c r="F833" s="47"/>
      <c r="G833" s="47"/>
      <c r="H833" s="47"/>
    </row>
    <row r="834" spans="2:8" ht="15.75" customHeight="1" x14ac:dyDescent="0.35">
      <c r="B834" s="47"/>
      <c r="C834" s="47"/>
      <c r="D834" s="47"/>
      <c r="E834" s="47"/>
      <c r="F834" s="47"/>
      <c r="G834" s="47"/>
      <c r="H834" s="47"/>
    </row>
    <row r="835" spans="2:8" ht="15.75" customHeight="1" x14ac:dyDescent="0.35">
      <c r="B835" s="47"/>
      <c r="C835" s="47"/>
      <c r="D835" s="47"/>
      <c r="E835" s="47"/>
      <c r="F835" s="47"/>
      <c r="G835" s="47"/>
      <c r="H835" s="47"/>
    </row>
    <row r="836" spans="2:8" ht="15.75" customHeight="1" x14ac:dyDescent="0.35">
      <c r="B836" s="47"/>
      <c r="C836" s="47"/>
      <c r="D836" s="47"/>
      <c r="E836" s="47"/>
      <c r="F836" s="47"/>
      <c r="G836" s="47"/>
      <c r="H836" s="47"/>
    </row>
    <row r="837" spans="2:8" ht="15.75" customHeight="1" x14ac:dyDescent="0.35">
      <c r="B837" s="47"/>
      <c r="C837" s="47"/>
      <c r="D837" s="47"/>
      <c r="E837" s="47"/>
      <c r="F837" s="47"/>
      <c r="G837" s="47"/>
      <c r="H837" s="47"/>
    </row>
    <row r="838" spans="2:8" ht="15.75" customHeight="1" x14ac:dyDescent="0.35">
      <c r="B838" s="47"/>
      <c r="C838" s="47"/>
      <c r="D838" s="47"/>
      <c r="E838" s="47"/>
      <c r="F838" s="47"/>
      <c r="G838" s="47"/>
      <c r="H838" s="47"/>
    </row>
    <row r="839" spans="2:8" ht="15.75" customHeight="1" x14ac:dyDescent="0.35">
      <c r="B839" s="47"/>
      <c r="C839" s="47"/>
      <c r="D839" s="47"/>
      <c r="E839" s="47"/>
      <c r="F839" s="47"/>
      <c r="G839" s="47"/>
      <c r="H839" s="47"/>
    </row>
    <row r="840" spans="2:8" ht="15.75" customHeight="1" x14ac:dyDescent="0.35">
      <c r="B840" s="47"/>
      <c r="C840" s="47"/>
      <c r="D840" s="47"/>
      <c r="E840" s="47"/>
      <c r="F840" s="47"/>
      <c r="G840" s="47"/>
      <c r="H840" s="47"/>
    </row>
    <row r="841" spans="2:8" ht="15.75" customHeight="1" x14ac:dyDescent="0.35">
      <c r="B841" s="47"/>
      <c r="C841" s="47"/>
      <c r="D841" s="47"/>
      <c r="E841" s="47"/>
      <c r="F841" s="47"/>
      <c r="G841" s="47"/>
      <c r="H841" s="47"/>
    </row>
    <row r="842" spans="2:8" ht="15.75" customHeight="1" x14ac:dyDescent="0.35">
      <c r="B842" s="47"/>
      <c r="C842" s="47"/>
      <c r="D842" s="47"/>
      <c r="E842" s="47"/>
      <c r="F842" s="47"/>
      <c r="G842" s="47"/>
      <c r="H842" s="47"/>
    </row>
    <row r="843" spans="2:8" ht="15.75" customHeight="1" x14ac:dyDescent="0.35">
      <c r="B843" s="47"/>
      <c r="C843" s="47"/>
      <c r="D843" s="47"/>
      <c r="E843" s="47"/>
      <c r="F843" s="47"/>
      <c r="G843" s="47"/>
      <c r="H843" s="47"/>
    </row>
    <row r="844" spans="2:8" ht="15.75" customHeight="1" x14ac:dyDescent="0.35">
      <c r="B844" s="47"/>
      <c r="C844" s="47"/>
      <c r="D844" s="47"/>
      <c r="E844" s="47"/>
      <c r="F844" s="47"/>
      <c r="G844" s="47"/>
      <c r="H844" s="47"/>
    </row>
    <row r="845" spans="2:8" ht="15.75" customHeight="1" x14ac:dyDescent="0.35">
      <c r="B845" s="47"/>
      <c r="C845" s="47"/>
      <c r="D845" s="47"/>
      <c r="E845" s="47"/>
      <c r="F845" s="47"/>
      <c r="G845" s="47"/>
      <c r="H845" s="47"/>
    </row>
    <row r="846" spans="2:8" ht="15.75" customHeight="1" x14ac:dyDescent="0.35">
      <c r="B846" s="47"/>
      <c r="C846" s="47"/>
      <c r="D846" s="47"/>
      <c r="E846" s="47"/>
      <c r="F846" s="47"/>
      <c r="G846" s="47"/>
      <c r="H846" s="47"/>
    </row>
    <row r="847" spans="2:8" ht="15.75" customHeight="1" x14ac:dyDescent="0.35">
      <c r="B847" s="47"/>
      <c r="C847" s="47"/>
      <c r="D847" s="47"/>
      <c r="E847" s="47"/>
      <c r="F847" s="47"/>
      <c r="G847" s="47"/>
      <c r="H847" s="47"/>
    </row>
    <row r="848" spans="2:8" ht="15.75" customHeight="1" x14ac:dyDescent="0.35">
      <c r="B848" s="47"/>
      <c r="C848" s="47"/>
      <c r="D848" s="47"/>
      <c r="E848" s="47"/>
      <c r="F848" s="47"/>
      <c r="G848" s="47"/>
      <c r="H848" s="47"/>
    </row>
    <row r="849" spans="2:8" ht="15.75" customHeight="1" x14ac:dyDescent="0.35">
      <c r="B849" s="47"/>
      <c r="C849" s="47"/>
      <c r="D849" s="47"/>
      <c r="E849" s="47"/>
      <c r="F849" s="47"/>
      <c r="G849" s="47"/>
      <c r="H849" s="47"/>
    </row>
    <row r="850" spans="2:8" ht="15.75" customHeight="1" x14ac:dyDescent="0.35">
      <c r="B850" s="47"/>
      <c r="C850" s="47"/>
      <c r="D850" s="47"/>
      <c r="E850" s="47"/>
      <c r="F850" s="47"/>
      <c r="G850" s="47"/>
      <c r="H850" s="47"/>
    </row>
    <row r="851" spans="2:8" ht="15.75" customHeight="1" x14ac:dyDescent="0.35">
      <c r="B851" s="47"/>
      <c r="C851" s="47"/>
      <c r="D851" s="47"/>
      <c r="E851" s="47"/>
      <c r="F851" s="47"/>
      <c r="G851" s="47"/>
      <c r="H851" s="47"/>
    </row>
    <row r="852" spans="2:8" ht="15.75" customHeight="1" x14ac:dyDescent="0.35">
      <c r="B852" s="47"/>
      <c r="C852" s="47"/>
      <c r="D852" s="47"/>
      <c r="E852" s="47"/>
      <c r="F852" s="47"/>
      <c r="G852" s="47"/>
      <c r="H852" s="47"/>
    </row>
    <row r="853" spans="2:8" ht="15.75" customHeight="1" x14ac:dyDescent="0.35">
      <c r="B853" s="47"/>
      <c r="C853" s="47"/>
      <c r="D853" s="47"/>
      <c r="E853" s="47"/>
      <c r="F853" s="47"/>
      <c r="G853" s="47"/>
      <c r="H853" s="47"/>
    </row>
    <row r="854" spans="2:8" ht="15.75" customHeight="1" x14ac:dyDescent="0.35">
      <c r="B854" s="47"/>
      <c r="C854" s="47"/>
      <c r="D854" s="47"/>
      <c r="E854" s="47"/>
      <c r="F854" s="47"/>
      <c r="G854" s="47"/>
      <c r="H854" s="47"/>
    </row>
    <row r="855" spans="2:8" ht="15.75" customHeight="1" x14ac:dyDescent="0.35">
      <c r="B855" s="47"/>
      <c r="C855" s="47"/>
      <c r="D855" s="47"/>
      <c r="E855" s="47"/>
      <c r="F855" s="47"/>
      <c r="G855" s="47"/>
      <c r="H855" s="47"/>
    </row>
    <row r="856" spans="2:8" ht="15.75" customHeight="1" x14ac:dyDescent="0.35">
      <c r="B856" s="47"/>
      <c r="C856" s="47"/>
      <c r="D856" s="47"/>
      <c r="E856" s="47"/>
      <c r="F856" s="47"/>
      <c r="G856" s="47"/>
      <c r="H856" s="47"/>
    </row>
    <row r="857" spans="2:8" ht="15.75" customHeight="1" x14ac:dyDescent="0.35">
      <c r="B857" s="47"/>
      <c r="C857" s="47"/>
      <c r="D857" s="47"/>
      <c r="E857" s="47"/>
      <c r="F857" s="47"/>
      <c r="G857" s="47"/>
      <c r="H857" s="47"/>
    </row>
    <row r="858" spans="2:8" ht="15.75" customHeight="1" x14ac:dyDescent="0.35">
      <c r="B858" s="47"/>
      <c r="C858" s="47"/>
      <c r="D858" s="47"/>
      <c r="E858" s="47"/>
      <c r="F858" s="47"/>
      <c r="G858" s="47"/>
      <c r="H858" s="47"/>
    </row>
    <row r="859" spans="2:8" ht="15.75" customHeight="1" x14ac:dyDescent="0.35">
      <c r="B859" s="47"/>
      <c r="C859" s="47"/>
      <c r="D859" s="47"/>
      <c r="E859" s="47"/>
      <c r="F859" s="47"/>
      <c r="G859" s="47"/>
      <c r="H859" s="47"/>
    </row>
    <row r="860" spans="2:8" ht="15.75" customHeight="1" x14ac:dyDescent="0.35">
      <c r="B860" s="47"/>
      <c r="C860" s="47"/>
      <c r="D860" s="47"/>
      <c r="E860" s="47"/>
      <c r="F860" s="47"/>
      <c r="G860" s="47"/>
      <c r="H860" s="47"/>
    </row>
    <row r="861" spans="2:8" ht="15.75" customHeight="1" x14ac:dyDescent="0.35">
      <c r="B861" s="47"/>
      <c r="C861" s="47"/>
      <c r="D861" s="47"/>
      <c r="E861" s="47"/>
      <c r="F861" s="47"/>
      <c r="G861" s="47"/>
      <c r="H861" s="47"/>
    </row>
    <row r="862" spans="2:8" ht="15.75" customHeight="1" x14ac:dyDescent="0.35">
      <c r="B862" s="47"/>
      <c r="C862" s="47"/>
      <c r="D862" s="47"/>
      <c r="E862" s="47"/>
      <c r="F862" s="47"/>
      <c r="G862" s="47"/>
      <c r="H862" s="47"/>
    </row>
    <row r="863" spans="2:8" ht="15.75" customHeight="1" x14ac:dyDescent="0.35">
      <c r="B863" s="47"/>
      <c r="C863" s="47"/>
      <c r="D863" s="47"/>
      <c r="E863" s="47"/>
      <c r="F863" s="47"/>
      <c r="G863" s="47"/>
      <c r="H863" s="47"/>
    </row>
    <row r="864" spans="2:8" ht="15.75" customHeight="1" x14ac:dyDescent="0.35">
      <c r="B864" s="47"/>
      <c r="C864" s="47"/>
      <c r="D864" s="47"/>
      <c r="E864" s="47"/>
      <c r="F864" s="47"/>
      <c r="G864" s="47"/>
      <c r="H864" s="47"/>
    </row>
    <row r="865" spans="2:8" ht="15.75" customHeight="1" x14ac:dyDescent="0.35">
      <c r="B865" s="47"/>
      <c r="C865" s="47"/>
      <c r="D865" s="47"/>
      <c r="E865" s="47"/>
      <c r="F865" s="47"/>
      <c r="G865" s="47"/>
      <c r="H865" s="47"/>
    </row>
    <row r="866" spans="2:8" ht="15.75" customHeight="1" x14ac:dyDescent="0.35">
      <c r="B866" s="47"/>
      <c r="C866" s="47"/>
      <c r="D866" s="47"/>
      <c r="E866" s="47"/>
      <c r="F866" s="47"/>
      <c r="G866" s="47"/>
      <c r="H866" s="47"/>
    </row>
    <row r="867" spans="2:8" ht="15.75" customHeight="1" x14ac:dyDescent="0.35">
      <c r="B867" s="47"/>
      <c r="C867" s="47"/>
      <c r="D867" s="47"/>
      <c r="E867" s="47"/>
      <c r="F867" s="47"/>
      <c r="G867" s="47"/>
      <c r="H867" s="47"/>
    </row>
    <row r="868" spans="2:8" ht="15.75" customHeight="1" x14ac:dyDescent="0.35">
      <c r="B868" s="47"/>
      <c r="C868" s="47"/>
      <c r="D868" s="47"/>
      <c r="E868" s="47"/>
      <c r="F868" s="47"/>
      <c r="G868" s="47"/>
      <c r="H868" s="47"/>
    </row>
    <row r="869" spans="2:8" ht="15.75" customHeight="1" x14ac:dyDescent="0.35">
      <c r="B869" s="47"/>
      <c r="C869" s="47"/>
      <c r="D869" s="47"/>
      <c r="E869" s="47"/>
      <c r="F869" s="47"/>
      <c r="G869" s="47"/>
      <c r="H869" s="47"/>
    </row>
    <row r="870" spans="2:8" ht="15.75" customHeight="1" x14ac:dyDescent="0.35">
      <c r="B870" s="47"/>
      <c r="C870" s="47"/>
      <c r="D870" s="47"/>
      <c r="E870" s="47"/>
      <c r="F870" s="47"/>
      <c r="G870" s="47"/>
      <c r="H870" s="47"/>
    </row>
    <row r="871" spans="2:8" ht="15.75" customHeight="1" x14ac:dyDescent="0.35">
      <c r="B871" s="47"/>
      <c r="C871" s="47"/>
      <c r="D871" s="47"/>
      <c r="E871" s="47"/>
      <c r="F871" s="47"/>
      <c r="G871" s="47"/>
      <c r="H871" s="47"/>
    </row>
    <row r="872" spans="2:8" ht="15.75" customHeight="1" x14ac:dyDescent="0.35">
      <c r="B872" s="47"/>
      <c r="C872" s="47"/>
      <c r="D872" s="47"/>
      <c r="E872" s="47"/>
      <c r="F872" s="47"/>
      <c r="G872" s="47"/>
      <c r="H872" s="47"/>
    </row>
    <row r="873" spans="2:8" ht="15.75" customHeight="1" x14ac:dyDescent="0.35">
      <c r="B873" s="47"/>
      <c r="C873" s="47"/>
      <c r="D873" s="47"/>
      <c r="E873" s="47"/>
      <c r="F873" s="47"/>
      <c r="G873" s="47"/>
      <c r="H873" s="47"/>
    </row>
    <row r="874" spans="2:8" ht="15.75" customHeight="1" x14ac:dyDescent="0.35">
      <c r="B874" s="47"/>
      <c r="C874" s="47"/>
      <c r="D874" s="47"/>
      <c r="E874" s="47"/>
      <c r="F874" s="47"/>
      <c r="G874" s="47"/>
      <c r="H874" s="47"/>
    </row>
    <row r="875" spans="2:8" ht="15.75" customHeight="1" x14ac:dyDescent="0.35">
      <c r="B875" s="47"/>
      <c r="C875" s="47"/>
      <c r="D875" s="47"/>
      <c r="E875" s="47"/>
      <c r="F875" s="47"/>
      <c r="G875" s="47"/>
      <c r="H875" s="47"/>
    </row>
    <row r="876" spans="2:8" ht="15.75" customHeight="1" x14ac:dyDescent="0.35">
      <c r="B876" s="47"/>
      <c r="C876" s="47"/>
      <c r="D876" s="47"/>
      <c r="E876" s="47"/>
      <c r="F876" s="47"/>
      <c r="G876" s="47"/>
      <c r="H876" s="47"/>
    </row>
    <row r="877" spans="2:8" ht="15.75" customHeight="1" x14ac:dyDescent="0.35">
      <c r="B877" s="47"/>
      <c r="C877" s="47"/>
      <c r="D877" s="47"/>
      <c r="E877" s="47"/>
      <c r="F877" s="47"/>
      <c r="G877" s="47"/>
      <c r="H877" s="47"/>
    </row>
    <row r="878" spans="2:8" ht="15.75" customHeight="1" x14ac:dyDescent="0.35">
      <c r="B878" s="47"/>
      <c r="C878" s="47"/>
      <c r="D878" s="47"/>
      <c r="E878" s="47"/>
      <c r="F878" s="47"/>
      <c r="G878" s="47"/>
      <c r="H878" s="47"/>
    </row>
    <row r="879" spans="2:8" ht="15.75" customHeight="1" x14ac:dyDescent="0.35">
      <c r="B879" s="47"/>
      <c r="C879" s="47"/>
      <c r="D879" s="47"/>
      <c r="E879" s="47"/>
      <c r="F879" s="47"/>
      <c r="G879" s="47"/>
      <c r="H879" s="47"/>
    </row>
    <row r="880" spans="2:8" ht="15.75" customHeight="1" x14ac:dyDescent="0.35">
      <c r="B880" s="47"/>
      <c r="C880" s="47"/>
      <c r="D880" s="47"/>
      <c r="E880" s="47"/>
      <c r="F880" s="47"/>
      <c r="G880" s="47"/>
      <c r="H880" s="47"/>
    </row>
    <row r="881" spans="2:8" ht="15.75" customHeight="1" x14ac:dyDescent="0.35">
      <c r="B881" s="47"/>
      <c r="C881" s="47"/>
      <c r="D881" s="47"/>
      <c r="E881" s="47"/>
      <c r="F881" s="47"/>
      <c r="G881" s="47"/>
      <c r="H881" s="47"/>
    </row>
    <row r="882" spans="2:8" ht="15.75" customHeight="1" x14ac:dyDescent="0.35">
      <c r="B882" s="47"/>
      <c r="C882" s="47"/>
      <c r="D882" s="47"/>
      <c r="E882" s="47"/>
      <c r="F882" s="47"/>
      <c r="G882" s="47"/>
      <c r="H882" s="47"/>
    </row>
    <row r="883" spans="2:8" ht="15.75" customHeight="1" x14ac:dyDescent="0.35">
      <c r="B883" s="47"/>
      <c r="C883" s="47"/>
      <c r="D883" s="47"/>
      <c r="E883" s="47"/>
      <c r="F883" s="47"/>
      <c r="G883" s="47"/>
      <c r="H883" s="47"/>
    </row>
    <row r="884" spans="2:8" ht="15.75" customHeight="1" x14ac:dyDescent="0.35">
      <c r="B884" s="47"/>
      <c r="C884" s="47"/>
      <c r="D884" s="47"/>
      <c r="E884" s="47"/>
      <c r="F884" s="47"/>
      <c r="G884" s="47"/>
      <c r="H884" s="47"/>
    </row>
    <row r="885" spans="2:8" ht="15.75" customHeight="1" x14ac:dyDescent="0.35">
      <c r="B885" s="47"/>
      <c r="C885" s="47"/>
      <c r="D885" s="47"/>
      <c r="E885" s="47"/>
      <c r="F885" s="47"/>
      <c r="G885" s="47"/>
      <c r="H885" s="47"/>
    </row>
    <row r="886" spans="2:8" ht="15.75" customHeight="1" x14ac:dyDescent="0.35">
      <c r="B886" s="47"/>
      <c r="C886" s="47"/>
      <c r="D886" s="47"/>
      <c r="E886" s="47"/>
      <c r="F886" s="47"/>
      <c r="G886" s="47"/>
      <c r="H886" s="47"/>
    </row>
    <row r="887" spans="2:8" ht="15.75" customHeight="1" x14ac:dyDescent="0.35">
      <c r="B887" s="47"/>
      <c r="C887" s="47"/>
      <c r="D887" s="47"/>
      <c r="E887" s="47"/>
      <c r="F887" s="47"/>
      <c r="G887" s="47"/>
      <c r="H887" s="47"/>
    </row>
    <row r="888" spans="2:8" ht="15.75" customHeight="1" x14ac:dyDescent="0.35">
      <c r="B888" s="47"/>
      <c r="C888" s="47"/>
      <c r="D888" s="47"/>
      <c r="E888" s="47"/>
      <c r="F888" s="47"/>
      <c r="G888" s="47"/>
      <c r="H888" s="47"/>
    </row>
    <row r="889" spans="2:8" ht="15.75" customHeight="1" x14ac:dyDescent="0.35">
      <c r="B889" s="47"/>
      <c r="C889" s="47"/>
      <c r="D889" s="47"/>
      <c r="E889" s="47"/>
      <c r="F889" s="47"/>
      <c r="G889" s="47"/>
      <c r="H889" s="47"/>
    </row>
    <row r="890" spans="2:8" ht="15.75" customHeight="1" x14ac:dyDescent="0.35">
      <c r="B890" s="47"/>
      <c r="C890" s="47"/>
      <c r="D890" s="47"/>
      <c r="E890" s="47"/>
      <c r="F890" s="47"/>
      <c r="G890" s="47"/>
      <c r="H890" s="47"/>
    </row>
    <row r="891" spans="2:8" ht="15.75" customHeight="1" x14ac:dyDescent="0.35">
      <c r="B891" s="47"/>
      <c r="C891" s="47"/>
      <c r="D891" s="47"/>
      <c r="E891" s="47"/>
      <c r="F891" s="47"/>
      <c r="G891" s="47"/>
      <c r="H891" s="47"/>
    </row>
    <row r="892" spans="2:8" ht="15.75" customHeight="1" x14ac:dyDescent="0.35">
      <c r="B892" s="47"/>
      <c r="C892" s="47"/>
      <c r="D892" s="47"/>
      <c r="E892" s="47"/>
      <c r="F892" s="47"/>
      <c r="G892" s="47"/>
      <c r="H892" s="47"/>
    </row>
    <row r="893" spans="2:8" ht="15.75" customHeight="1" x14ac:dyDescent="0.35">
      <c r="B893" s="47"/>
      <c r="C893" s="47"/>
      <c r="D893" s="47"/>
      <c r="E893" s="47"/>
      <c r="F893" s="47"/>
      <c r="G893" s="47"/>
      <c r="H893" s="47"/>
    </row>
    <row r="894" spans="2:8" ht="15.75" customHeight="1" x14ac:dyDescent="0.35">
      <c r="B894" s="47"/>
      <c r="C894" s="47"/>
      <c r="D894" s="47"/>
      <c r="E894" s="47"/>
      <c r="F894" s="47"/>
      <c r="G894" s="47"/>
      <c r="H894" s="47"/>
    </row>
    <row r="895" spans="2:8" ht="15.75" customHeight="1" x14ac:dyDescent="0.35">
      <c r="B895" s="47"/>
      <c r="C895" s="47"/>
      <c r="D895" s="47"/>
      <c r="E895" s="47"/>
      <c r="F895" s="47"/>
      <c r="G895" s="47"/>
      <c r="H895" s="47"/>
    </row>
    <row r="896" spans="2:8" ht="15.75" customHeight="1" x14ac:dyDescent="0.35">
      <c r="B896" s="47"/>
      <c r="C896" s="47"/>
      <c r="D896" s="47"/>
      <c r="E896" s="47"/>
      <c r="F896" s="47"/>
      <c r="G896" s="47"/>
      <c r="H896" s="47"/>
    </row>
    <row r="897" spans="2:8" ht="15.75" customHeight="1" x14ac:dyDescent="0.35">
      <c r="B897" s="47"/>
      <c r="C897" s="47"/>
      <c r="D897" s="47"/>
      <c r="E897" s="47"/>
      <c r="F897" s="47"/>
      <c r="G897" s="47"/>
      <c r="H897" s="47"/>
    </row>
    <row r="898" spans="2:8" ht="15.75" customHeight="1" x14ac:dyDescent="0.35">
      <c r="B898" s="47"/>
      <c r="C898" s="47"/>
      <c r="D898" s="47"/>
      <c r="E898" s="47"/>
      <c r="F898" s="47"/>
      <c r="G898" s="47"/>
      <c r="H898" s="47"/>
    </row>
    <row r="899" spans="2:8" ht="15.75" customHeight="1" x14ac:dyDescent="0.35">
      <c r="B899" s="47"/>
      <c r="C899" s="47"/>
      <c r="D899" s="47"/>
      <c r="E899" s="47"/>
      <c r="F899" s="47"/>
      <c r="G899" s="47"/>
      <c r="H899" s="47"/>
    </row>
    <row r="900" spans="2:8" ht="15.75" customHeight="1" x14ac:dyDescent="0.35">
      <c r="B900" s="47"/>
      <c r="C900" s="47"/>
      <c r="D900" s="47"/>
      <c r="E900" s="47"/>
      <c r="F900" s="47"/>
      <c r="G900" s="47"/>
      <c r="H900" s="47"/>
    </row>
    <row r="901" spans="2:8" ht="15.75" customHeight="1" x14ac:dyDescent="0.35">
      <c r="B901" s="47"/>
      <c r="C901" s="47"/>
      <c r="D901" s="47"/>
      <c r="E901" s="47"/>
      <c r="F901" s="47"/>
      <c r="G901" s="47"/>
      <c r="H901" s="47"/>
    </row>
    <row r="902" spans="2:8" ht="15.75" customHeight="1" x14ac:dyDescent="0.35">
      <c r="B902" s="47"/>
      <c r="C902" s="47"/>
      <c r="D902" s="47"/>
      <c r="E902" s="47"/>
      <c r="F902" s="47"/>
      <c r="G902" s="47"/>
      <c r="H902" s="47"/>
    </row>
    <row r="903" spans="2:8" ht="15.75" customHeight="1" x14ac:dyDescent="0.35">
      <c r="B903" s="47"/>
      <c r="C903" s="47"/>
      <c r="D903" s="47"/>
      <c r="E903" s="47"/>
      <c r="F903" s="47"/>
      <c r="G903" s="47"/>
      <c r="H903" s="47"/>
    </row>
    <row r="904" spans="2:8" ht="15.75" customHeight="1" x14ac:dyDescent="0.35">
      <c r="B904" s="47"/>
      <c r="C904" s="47"/>
      <c r="D904" s="47"/>
      <c r="E904" s="47"/>
      <c r="F904" s="47"/>
      <c r="G904" s="47"/>
      <c r="H904" s="47"/>
    </row>
    <row r="905" spans="2:8" ht="15.75" customHeight="1" x14ac:dyDescent="0.35">
      <c r="B905" s="47"/>
      <c r="C905" s="47"/>
      <c r="D905" s="47"/>
      <c r="E905" s="47"/>
      <c r="F905" s="47"/>
      <c r="G905" s="47"/>
      <c r="H905" s="47"/>
    </row>
    <row r="906" spans="2:8" ht="15.75" customHeight="1" x14ac:dyDescent="0.35">
      <c r="B906" s="47"/>
      <c r="C906" s="47"/>
      <c r="D906" s="47"/>
      <c r="E906" s="47"/>
      <c r="F906" s="47"/>
      <c r="G906" s="47"/>
      <c r="H906" s="47"/>
    </row>
    <row r="907" spans="2:8" ht="15.75" customHeight="1" x14ac:dyDescent="0.35">
      <c r="B907" s="47"/>
      <c r="C907" s="47"/>
      <c r="D907" s="47"/>
      <c r="E907" s="47"/>
      <c r="F907" s="47"/>
      <c r="G907" s="47"/>
      <c r="H907" s="47"/>
    </row>
    <row r="908" spans="2:8" ht="15.75" customHeight="1" x14ac:dyDescent="0.35">
      <c r="B908" s="47"/>
      <c r="C908" s="47"/>
      <c r="D908" s="47"/>
      <c r="E908" s="47"/>
      <c r="F908" s="47"/>
      <c r="G908" s="47"/>
      <c r="H908" s="47"/>
    </row>
    <row r="909" spans="2:8" ht="15.75" customHeight="1" x14ac:dyDescent="0.35">
      <c r="B909" s="47"/>
      <c r="C909" s="47"/>
      <c r="D909" s="47"/>
      <c r="E909" s="47"/>
      <c r="F909" s="47"/>
      <c r="G909" s="47"/>
      <c r="H909" s="47"/>
    </row>
    <row r="910" spans="2:8" ht="15.75" customHeight="1" x14ac:dyDescent="0.35">
      <c r="B910" s="47"/>
      <c r="C910" s="47"/>
      <c r="D910" s="47"/>
      <c r="E910" s="47"/>
      <c r="F910" s="47"/>
      <c r="G910" s="47"/>
      <c r="H910" s="47"/>
    </row>
    <row r="911" spans="2:8" ht="15.75" customHeight="1" x14ac:dyDescent="0.35">
      <c r="B911" s="47"/>
      <c r="C911" s="47"/>
      <c r="D911" s="47"/>
      <c r="E911" s="47"/>
      <c r="F911" s="47"/>
      <c r="G911" s="47"/>
      <c r="H911" s="47"/>
    </row>
    <row r="912" spans="2:8" ht="15.75" customHeight="1" x14ac:dyDescent="0.35">
      <c r="B912" s="47"/>
      <c r="C912" s="47"/>
      <c r="D912" s="47"/>
      <c r="E912" s="47"/>
      <c r="F912" s="47"/>
      <c r="G912" s="47"/>
      <c r="H912" s="47"/>
    </row>
    <row r="913" spans="2:8" ht="15.75" customHeight="1" x14ac:dyDescent="0.35">
      <c r="B913" s="47"/>
      <c r="C913" s="47"/>
      <c r="D913" s="47"/>
      <c r="E913" s="47"/>
      <c r="F913" s="47"/>
      <c r="G913" s="47"/>
      <c r="H913" s="47"/>
    </row>
    <row r="914" spans="2:8" ht="15.75" customHeight="1" x14ac:dyDescent="0.35">
      <c r="B914" s="47"/>
      <c r="C914" s="47"/>
      <c r="D914" s="47"/>
      <c r="E914" s="47"/>
      <c r="F914" s="47"/>
      <c r="G914" s="47"/>
      <c r="H914" s="47"/>
    </row>
    <row r="915" spans="2:8" ht="15.75" customHeight="1" x14ac:dyDescent="0.35">
      <c r="B915" s="47"/>
      <c r="C915" s="47"/>
      <c r="D915" s="47"/>
      <c r="E915" s="47"/>
      <c r="F915" s="47"/>
      <c r="G915" s="47"/>
      <c r="H915" s="47"/>
    </row>
    <row r="916" spans="2:8" ht="15.75" customHeight="1" x14ac:dyDescent="0.35">
      <c r="B916" s="47"/>
      <c r="C916" s="47"/>
      <c r="D916" s="47"/>
      <c r="E916" s="47"/>
      <c r="F916" s="47"/>
      <c r="G916" s="47"/>
      <c r="H916" s="47"/>
    </row>
    <row r="917" spans="2:8" ht="15.75" customHeight="1" x14ac:dyDescent="0.35">
      <c r="B917" s="47"/>
      <c r="C917" s="47"/>
      <c r="D917" s="47"/>
      <c r="E917" s="47"/>
      <c r="F917" s="47"/>
      <c r="G917" s="47"/>
      <c r="H917" s="47"/>
    </row>
    <row r="918" spans="2:8" ht="15.75" customHeight="1" x14ac:dyDescent="0.35">
      <c r="B918" s="47"/>
      <c r="C918" s="47"/>
      <c r="D918" s="47"/>
      <c r="E918" s="47"/>
      <c r="F918" s="47"/>
      <c r="G918" s="47"/>
      <c r="H918" s="47"/>
    </row>
    <row r="919" spans="2:8" ht="15.75" customHeight="1" x14ac:dyDescent="0.35">
      <c r="B919" s="47"/>
      <c r="C919" s="47"/>
      <c r="D919" s="47"/>
      <c r="E919" s="47"/>
      <c r="F919" s="47"/>
      <c r="G919" s="47"/>
      <c r="H919" s="47"/>
    </row>
    <row r="920" spans="2:8" ht="15.75" customHeight="1" x14ac:dyDescent="0.35">
      <c r="B920" s="47"/>
      <c r="C920" s="47"/>
      <c r="D920" s="47"/>
      <c r="E920" s="47"/>
      <c r="F920" s="47"/>
      <c r="G920" s="47"/>
      <c r="H920" s="47"/>
    </row>
    <row r="921" spans="2:8" ht="15.75" customHeight="1" x14ac:dyDescent="0.35">
      <c r="B921" s="47"/>
      <c r="C921" s="47"/>
      <c r="D921" s="47"/>
      <c r="E921" s="47"/>
      <c r="F921" s="47"/>
      <c r="G921" s="47"/>
      <c r="H921" s="47"/>
    </row>
    <row r="922" spans="2:8" ht="15.75" customHeight="1" x14ac:dyDescent="0.35">
      <c r="B922" s="47"/>
      <c r="C922" s="47"/>
      <c r="D922" s="47"/>
      <c r="E922" s="47"/>
      <c r="F922" s="47"/>
      <c r="G922" s="47"/>
      <c r="H922" s="47"/>
    </row>
    <row r="923" spans="2:8" ht="15.75" customHeight="1" x14ac:dyDescent="0.35">
      <c r="B923" s="47"/>
      <c r="C923" s="47"/>
      <c r="D923" s="47"/>
      <c r="E923" s="47"/>
      <c r="F923" s="47"/>
      <c r="G923" s="47"/>
      <c r="H923" s="47"/>
    </row>
    <row r="924" spans="2:8" ht="15.75" customHeight="1" x14ac:dyDescent="0.35">
      <c r="B924" s="47"/>
      <c r="C924" s="47"/>
      <c r="D924" s="47"/>
      <c r="E924" s="47"/>
      <c r="F924" s="47"/>
      <c r="G924" s="47"/>
      <c r="H924" s="47"/>
    </row>
    <row r="925" spans="2:8" ht="15.75" customHeight="1" x14ac:dyDescent="0.35">
      <c r="B925" s="47"/>
      <c r="C925" s="47"/>
      <c r="D925" s="47"/>
      <c r="E925" s="47"/>
      <c r="F925" s="47"/>
      <c r="G925" s="47"/>
      <c r="H925" s="47"/>
    </row>
    <row r="926" spans="2:8" ht="15.75" customHeight="1" x14ac:dyDescent="0.35">
      <c r="B926" s="47"/>
      <c r="C926" s="47"/>
      <c r="D926" s="47"/>
      <c r="E926" s="47"/>
      <c r="F926" s="47"/>
      <c r="G926" s="47"/>
      <c r="H926" s="47"/>
    </row>
    <row r="927" spans="2:8" ht="15.75" customHeight="1" x14ac:dyDescent="0.35">
      <c r="B927" s="47"/>
      <c r="C927" s="47"/>
      <c r="D927" s="47"/>
      <c r="E927" s="47"/>
      <c r="F927" s="47"/>
      <c r="G927" s="47"/>
      <c r="H927" s="47"/>
    </row>
    <row r="928" spans="2:8" ht="15.75" customHeight="1" x14ac:dyDescent="0.35">
      <c r="B928" s="47"/>
      <c r="C928" s="47"/>
      <c r="D928" s="47"/>
      <c r="E928" s="47"/>
      <c r="F928" s="47"/>
      <c r="G928" s="47"/>
      <c r="H928" s="47"/>
    </row>
    <row r="929" spans="2:8" ht="15.75" customHeight="1" x14ac:dyDescent="0.35">
      <c r="B929" s="47"/>
      <c r="C929" s="47"/>
      <c r="D929" s="47"/>
      <c r="E929" s="47"/>
      <c r="F929" s="47"/>
      <c r="G929" s="47"/>
      <c r="H929" s="47"/>
    </row>
    <row r="930" spans="2:8" ht="15.75" customHeight="1" x14ac:dyDescent="0.35">
      <c r="B930" s="47"/>
      <c r="C930" s="47"/>
      <c r="D930" s="47"/>
      <c r="E930" s="47"/>
      <c r="F930" s="47"/>
      <c r="G930" s="47"/>
      <c r="H930" s="47"/>
    </row>
    <row r="931" spans="2:8" ht="15.75" customHeight="1" x14ac:dyDescent="0.35">
      <c r="B931" s="47"/>
      <c r="C931" s="47"/>
      <c r="D931" s="47"/>
      <c r="E931" s="47"/>
      <c r="F931" s="47"/>
      <c r="G931" s="47"/>
      <c r="H931" s="47"/>
    </row>
    <row r="932" spans="2:8" ht="15.75" customHeight="1" x14ac:dyDescent="0.35">
      <c r="B932" s="47"/>
      <c r="C932" s="47"/>
      <c r="D932" s="47"/>
      <c r="E932" s="47"/>
      <c r="F932" s="47"/>
      <c r="G932" s="47"/>
      <c r="H932" s="47"/>
    </row>
    <row r="933" spans="2:8" ht="15.75" customHeight="1" x14ac:dyDescent="0.35">
      <c r="B933" s="47"/>
      <c r="C933" s="47"/>
      <c r="D933" s="47"/>
      <c r="E933" s="47"/>
      <c r="F933" s="47"/>
      <c r="G933" s="47"/>
      <c r="H933" s="47"/>
    </row>
    <row r="934" spans="2:8" ht="15.75" customHeight="1" x14ac:dyDescent="0.35">
      <c r="B934" s="47"/>
      <c r="C934" s="47"/>
      <c r="D934" s="47"/>
      <c r="E934" s="47"/>
      <c r="F934" s="47"/>
      <c r="G934" s="47"/>
      <c r="H934" s="47"/>
    </row>
    <row r="935" spans="2:8" ht="15.75" customHeight="1" x14ac:dyDescent="0.35">
      <c r="B935" s="47"/>
      <c r="C935" s="47"/>
      <c r="D935" s="47"/>
      <c r="E935" s="47"/>
      <c r="F935" s="47"/>
      <c r="G935" s="47"/>
      <c r="H935" s="47"/>
    </row>
    <row r="936" spans="2:8" ht="15.75" customHeight="1" x14ac:dyDescent="0.35">
      <c r="B936" s="47"/>
      <c r="C936" s="47"/>
      <c r="D936" s="47"/>
      <c r="E936" s="47"/>
      <c r="F936" s="47"/>
      <c r="G936" s="47"/>
      <c r="H936" s="47"/>
    </row>
    <row r="937" spans="2:8" ht="15.75" customHeight="1" x14ac:dyDescent="0.35">
      <c r="B937" s="47"/>
      <c r="C937" s="47"/>
      <c r="D937" s="47"/>
      <c r="E937" s="47"/>
      <c r="F937" s="47"/>
      <c r="G937" s="47"/>
      <c r="H937" s="47"/>
    </row>
    <row r="938" spans="2:8" ht="15.75" customHeight="1" x14ac:dyDescent="0.35">
      <c r="B938" s="47"/>
      <c r="C938" s="47"/>
      <c r="D938" s="47"/>
      <c r="E938" s="47"/>
      <c r="F938" s="47"/>
      <c r="G938" s="47"/>
      <c r="H938" s="47"/>
    </row>
    <row r="939" spans="2:8" ht="15.75" customHeight="1" x14ac:dyDescent="0.35">
      <c r="B939" s="47"/>
      <c r="C939" s="47"/>
      <c r="D939" s="47"/>
      <c r="E939" s="47"/>
      <c r="F939" s="47"/>
      <c r="G939" s="47"/>
      <c r="H939" s="47"/>
    </row>
    <row r="940" spans="2:8" ht="15.75" customHeight="1" x14ac:dyDescent="0.35">
      <c r="B940" s="47"/>
      <c r="C940" s="47"/>
      <c r="D940" s="47"/>
      <c r="E940" s="47"/>
      <c r="F940" s="47"/>
      <c r="G940" s="47"/>
      <c r="H940" s="47"/>
    </row>
    <row r="941" spans="2:8" ht="15.75" customHeight="1" x14ac:dyDescent="0.35">
      <c r="B941" s="47"/>
      <c r="C941" s="47"/>
      <c r="D941" s="47"/>
      <c r="E941" s="47"/>
      <c r="F941" s="47"/>
      <c r="G941" s="47"/>
      <c r="H941" s="47"/>
    </row>
    <row r="942" spans="2:8" ht="15.75" customHeight="1" x14ac:dyDescent="0.35">
      <c r="B942" s="47"/>
      <c r="C942" s="47"/>
      <c r="D942" s="47"/>
      <c r="E942" s="47"/>
      <c r="F942" s="47"/>
      <c r="G942" s="47"/>
      <c r="H942" s="47"/>
    </row>
    <row r="943" spans="2:8" ht="15.75" customHeight="1" x14ac:dyDescent="0.35">
      <c r="B943" s="47"/>
      <c r="C943" s="47"/>
      <c r="D943" s="47"/>
      <c r="E943" s="47"/>
      <c r="F943" s="47"/>
      <c r="G943" s="47"/>
      <c r="H943" s="47"/>
    </row>
    <row r="944" spans="2:8" ht="15.75" customHeight="1" x14ac:dyDescent="0.35">
      <c r="B944" s="47"/>
      <c r="C944" s="47"/>
      <c r="D944" s="47"/>
      <c r="E944" s="47"/>
      <c r="F944" s="47"/>
      <c r="G944" s="47"/>
      <c r="H944" s="47"/>
    </row>
    <row r="945" spans="2:8" ht="15.75" customHeight="1" x14ac:dyDescent="0.35">
      <c r="B945" s="47"/>
      <c r="C945" s="47"/>
      <c r="D945" s="47"/>
      <c r="E945" s="47"/>
      <c r="F945" s="47"/>
      <c r="G945" s="47"/>
      <c r="H945" s="47"/>
    </row>
    <row r="946" spans="2:8" ht="15.75" customHeight="1" x14ac:dyDescent="0.35">
      <c r="B946" s="47"/>
      <c r="C946" s="47"/>
      <c r="D946" s="47"/>
      <c r="E946" s="47"/>
      <c r="F946" s="47"/>
      <c r="G946" s="47"/>
      <c r="H946" s="47"/>
    </row>
    <row r="947" spans="2:8" ht="15.75" customHeight="1" x14ac:dyDescent="0.35">
      <c r="B947" s="47"/>
      <c r="C947" s="47"/>
      <c r="D947" s="47"/>
      <c r="E947" s="47"/>
      <c r="F947" s="47"/>
      <c r="G947" s="47"/>
      <c r="H947" s="47"/>
    </row>
    <row r="948" spans="2:8" ht="15.75" customHeight="1" x14ac:dyDescent="0.35">
      <c r="B948" s="47"/>
      <c r="C948" s="47"/>
      <c r="D948" s="47"/>
      <c r="E948" s="47"/>
      <c r="F948" s="47"/>
      <c r="G948" s="47"/>
      <c r="H948" s="47"/>
    </row>
    <row r="949" spans="2:8" ht="15.75" customHeight="1" x14ac:dyDescent="0.35">
      <c r="B949" s="47"/>
      <c r="C949" s="47"/>
      <c r="D949" s="47"/>
      <c r="E949" s="47"/>
      <c r="F949" s="47"/>
      <c r="G949" s="47"/>
      <c r="H949" s="47"/>
    </row>
    <row r="950" spans="2:8" ht="15.75" customHeight="1" x14ac:dyDescent="0.35">
      <c r="B950" s="47"/>
      <c r="C950" s="47"/>
      <c r="D950" s="47"/>
      <c r="E950" s="47"/>
      <c r="F950" s="47"/>
      <c r="G950" s="47"/>
      <c r="H950" s="47"/>
    </row>
    <row r="951" spans="2:8" ht="15.75" customHeight="1" x14ac:dyDescent="0.35">
      <c r="B951" s="47"/>
      <c r="C951" s="47"/>
      <c r="D951" s="47"/>
      <c r="E951" s="47"/>
      <c r="F951" s="47"/>
      <c r="G951" s="47"/>
      <c r="H951" s="47"/>
    </row>
    <row r="952" spans="2:8" ht="15.75" customHeight="1" x14ac:dyDescent="0.35">
      <c r="B952" s="47"/>
      <c r="C952" s="47"/>
      <c r="D952" s="47"/>
      <c r="E952" s="47"/>
      <c r="F952" s="47"/>
      <c r="G952" s="47"/>
      <c r="H952" s="47"/>
    </row>
    <row r="953" spans="2:8" ht="15.75" customHeight="1" x14ac:dyDescent="0.35">
      <c r="B953" s="47"/>
      <c r="C953" s="47"/>
      <c r="D953" s="47"/>
      <c r="E953" s="47"/>
      <c r="F953" s="47"/>
      <c r="G953" s="47"/>
      <c r="H953" s="47"/>
    </row>
    <row r="954" spans="2:8" ht="15.75" customHeight="1" x14ac:dyDescent="0.35">
      <c r="B954" s="47"/>
      <c r="C954" s="47"/>
      <c r="D954" s="47"/>
      <c r="E954" s="47"/>
      <c r="F954" s="47"/>
      <c r="G954" s="47"/>
      <c r="H954" s="47"/>
    </row>
    <row r="955" spans="2:8" ht="15.75" customHeight="1" x14ac:dyDescent="0.35">
      <c r="B955" s="47"/>
      <c r="C955" s="47"/>
      <c r="D955" s="47"/>
      <c r="E955" s="47"/>
      <c r="F955" s="47"/>
      <c r="G955" s="47"/>
      <c r="H955" s="47"/>
    </row>
    <row r="956" spans="2:8" ht="15.75" customHeight="1" x14ac:dyDescent="0.35">
      <c r="B956" s="47"/>
      <c r="C956" s="47"/>
      <c r="D956" s="47"/>
      <c r="E956" s="47"/>
      <c r="F956" s="47"/>
      <c r="G956" s="47"/>
      <c r="H956" s="47"/>
    </row>
    <row r="957" spans="2:8" ht="15.75" customHeight="1" x14ac:dyDescent="0.35">
      <c r="B957" s="47"/>
      <c r="C957" s="47"/>
      <c r="D957" s="47"/>
      <c r="E957" s="47"/>
      <c r="F957" s="47"/>
      <c r="G957" s="47"/>
      <c r="H957" s="47"/>
    </row>
    <row r="958" spans="2:8" ht="15.75" customHeight="1" x14ac:dyDescent="0.35">
      <c r="B958" s="47"/>
      <c r="C958" s="47"/>
      <c r="D958" s="47"/>
      <c r="E958" s="47"/>
      <c r="F958" s="47"/>
      <c r="G958" s="47"/>
      <c r="H958" s="47"/>
    </row>
    <row r="959" spans="2:8" ht="15.75" customHeight="1" x14ac:dyDescent="0.35">
      <c r="B959" s="47"/>
      <c r="C959" s="47"/>
      <c r="D959" s="47"/>
      <c r="E959" s="47"/>
      <c r="F959" s="47"/>
      <c r="G959" s="47"/>
      <c r="H959" s="47"/>
    </row>
    <row r="960" spans="2:8" ht="15.75" customHeight="1" x14ac:dyDescent="0.35">
      <c r="B960" s="47"/>
      <c r="C960" s="47"/>
      <c r="D960" s="47"/>
      <c r="E960" s="47"/>
      <c r="F960" s="47"/>
      <c r="G960" s="47"/>
      <c r="H960" s="47"/>
    </row>
    <row r="961" spans="2:8" ht="15.75" customHeight="1" x14ac:dyDescent="0.35">
      <c r="B961" s="47"/>
      <c r="C961" s="47"/>
      <c r="D961" s="47"/>
      <c r="E961" s="47"/>
      <c r="F961" s="47"/>
      <c r="G961" s="47"/>
      <c r="H961" s="47"/>
    </row>
    <row r="962" spans="2:8" ht="15.75" customHeight="1" x14ac:dyDescent="0.35">
      <c r="B962" s="47"/>
      <c r="C962" s="47"/>
      <c r="D962" s="47"/>
      <c r="E962" s="47"/>
      <c r="F962" s="47"/>
      <c r="G962" s="47"/>
      <c r="H962" s="47"/>
    </row>
    <row r="963" spans="2:8" ht="15.75" customHeight="1" x14ac:dyDescent="0.35">
      <c r="B963" s="47"/>
      <c r="C963" s="47"/>
      <c r="D963" s="47"/>
      <c r="E963" s="47"/>
      <c r="F963" s="47"/>
      <c r="G963" s="47"/>
      <c r="H963" s="47"/>
    </row>
    <row r="964" spans="2:8" ht="15.75" customHeight="1" x14ac:dyDescent="0.35">
      <c r="B964" s="47"/>
      <c r="C964" s="47"/>
      <c r="D964" s="47"/>
      <c r="E964" s="47"/>
      <c r="F964" s="47"/>
      <c r="G964" s="47"/>
      <c r="H964" s="47"/>
    </row>
    <row r="965" spans="2:8" ht="15.75" customHeight="1" x14ac:dyDescent="0.35">
      <c r="B965" s="47"/>
      <c r="C965" s="47"/>
      <c r="D965" s="47"/>
      <c r="E965" s="47"/>
      <c r="F965" s="47"/>
      <c r="G965" s="47"/>
      <c r="H965" s="47"/>
    </row>
    <row r="966" spans="2:8" ht="15.75" customHeight="1" x14ac:dyDescent="0.35">
      <c r="B966" s="47"/>
      <c r="C966" s="47"/>
      <c r="D966" s="47"/>
      <c r="E966" s="47"/>
      <c r="F966" s="47"/>
      <c r="G966" s="47"/>
      <c r="H966" s="47"/>
    </row>
    <row r="967" spans="2:8" ht="15.75" customHeight="1" x14ac:dyDescent="0.35">
      <c r="B967" s="47"/>
      <c r="C967" s="47"/>
      <c r="D967" s="47"/>
      <c r="E967" s="47"/>
      <c r="F967" s="47"/>
      <c r="G967" s="47"/>
      <c r="H967" s="47"/>
    </row>
    <row r="968" spans="2:8" ht="15.75" customHeight="1" x14ac:dyDescent="0.35">
      <c r="B968" s="47"/>
      <c r="C968" s="47"/>
      <c r="D968" s="47"/>
      <c r="E968" s="47"/>
      <c r="F968" s="47"/>
      <c r="G968" s="47"/>
      <c r="H968" s="47"/>
    </row>
    <row r="969" spans="2:8" ht="15.75" customHeight="1" x14ac:dyDescent="0.35">
      <c r="B969" s="47"/>
      <c r="C969" s="47"/>
      <c r="D969" s="47"/>
      <c r="E969" s="47"/>
      <c r="F969" s="47"/>
      <c r="G969" s="47"/>
      <c r="H969" s="47"/>
    </row>
    <row r="970" spans="2:8" ht="15.75" customHeight="1" x14ac:dyDescent="0.35">
      <c r="B970" s="47"/>
      <c r="C970" s="47"/>
      <c r="D970" s="47"/>
      <c r="E970" s="47"/>
      <c r="F970" s="47"/>
      <c r="G970" s="47"/>
      <c r="H970" s="47"/>
    </row>
    <row r="971" spans="2:8" ht="15.75" customHeight="1" x14ac:dyDescent="0.35">
      <c r="B971" s="47"/>
      <c r="C971" s="47"/>
      <c r="D971" s="47"/>
      <c r="E971" s="47"/>
      <c r="F971" s="47"/>
      <c r="G971" s="47"/>
      <c r="H971" s="47"/>
    </row>
    <row r="972" spans="2:8" ht="15.75" customHeight="1" x14ac:dyDescent="0.35">
      <c r="B972" s="47"/>
      <c r="C972" s="47"/>
      <c r="D972" s="47"/>
      <c r="E972" s="47"/>
      <c r="F972" s="47"/>
      <c r="G972" s="47"/>
      <c r="H972" s="47"/>
    </row>
    <row r="973" spans="2:8" ht="15.75" customHeight="1" x14ac:dyDescent="0.35">
      <c r="B973" s="47"/>
      <c r="C973" s="47"/>
      <c r="D973" s="47"/>
      <c r="E973" s="47"/>
      <c r="F973" s="47"/>
      <c r="G973" s="47"/>
      <c r="H973" s="47"/>
    </row>
    <row r="974" spans="2:8" ht="15.75" customHeight="1" x14ac:dyDescent="0.35">
      <c r="B974" s="47"/>
      <c r="C974" s="47"/>
      <c r="D974" s="47"/>
      <c r="E974" s="47"/>
      <c r="F974" s="47"/>
      <c r="G974" s="47"/>
      <c r="H974" s="47"/>
    </row>
    <row r="975" spans="2:8" ht="15.75" customHeight="1" x14ac:dyDescent="0.35">
      <c r="B975" s="47"/>
      <c r="C975" s="47"/>
      <c r="D975" s="47"/>
      <c r="E975" s="47"/>
      <c r="F975" s="47"/>
      <c r="G975" s="47"/>
      <c r="H975" s="47"/>
    </row>
    <row r="976" spans="2:8" ht="15.75" customHeight="1" x14ac:dyDescent="0.35">
      <c r="B976" s="47"/>
      <c r="C976" s="47"/>
      <c r="D976" s="47"/>
      <c r="E976" s="47"/>
      <c r="F976" s="47"/>
      <c r="G976" s="47"/>
      <c r="H976" s="47"/>
    </row>
    <row r="977" spans="2:8" ht="15.75" customHeight="1" x14ac:dyDescent="0.35">
      <c r="B977" s="47"/>
      <c r="C977" s="47"/>
      <c r="D977" s="47"/>
      <c r="E977" s="47"/>
      <c r="F977" s="47"/>
      <c r="G977" s="47"/>
      <c r="H977" s="47"/>
    </row>
    <row r="978" spans="2:8" ht="15.75" customHeight="1" x14ac:dyDescent="0.35">
      <c r="B978" s="47"/>
      <c r="C978" s="47"/>
      <c r="D978" s="47"/>
      <c r="E978" s="47"/>
      <c r="F978" s="47"/>
      <c r="G978" s="47"/>
      <c r="H978" s="47"/>
    </row>
    <row r="979" spans="2:8" ht="15.75" customHeight="1" x14ac:dyDescent="0.35">
      <c r="B979" s="47"/>
      <c r="C979" s="47"/>
      <c r="D979" s="47"/>
      <c r="E979" s="47"/>
      <c r="F979" s="47"/>
      <c r="G979" s="47"/>
      <c r="H979" s="47"/>
    </row>
    <row r="980" spans="2:8" ht="15.75" customHeight="1" x14ac:dyDescent="0.35">
      <c r="B980" s="47"/>
      <c r="C980" s="47"/>
      <c r="D980" s="47"/>
      <c r="E980" s="47"/>
      <c r="F980" s="47"/>
      <c r="G980" s="47"/>
      <c r="H980" s="47"/>
    </row>
    <row r="981" spans="2:8" ht="15.75" customHeight="1" x14ac:dyDescent="0.35">
      <c r="B981" s="47"/>
      <c r="C981" s="47"/>
      <c r="D981" s="47"/>
      <c r="E981" s="47"/>
      <c r="F981" s="47"/>
      <c r="G981" s="47"/>
      <c r="H981" s="47"/>
    </row>
    <row r="982" spans="2:8" ht="15.75" customHeight="1" x14ac:dyDescent="0.35">
      <c r="B982" s="47"/>
      <c r="C982" s="47"/>
      <c r="D982" s="47"/>
      <c r="E982" s="47"/>
      <c r="F982" s="47"/>
      <c r="G982" s="47"/>
      <c r="H982" s="47"/>
    </row>
    <row r="983" spans="2:8" ht="15.75" customHeight="1" x14ac:dyDescent="0.35">
      <c r="B983" s="47"/>
      <c r="C983" s="47"/>
      <c r="D983" s="47"/>
      <c r="E983" s="47"/>
      <c r="F983" s="47"/>
      <c r="G983" s="47"/>
      <c r="H983" s="47"/>
    </row>
    <row r="984" spans="2:8" ht="15.75" customHeight="1" x14ac:dyDescent="0.35">
      <c r="B984" s="47"/>
      <c r="C984" s="47"/>
      <c r="D984" s="47"/>
      <c r="E984" s="47"/>
      <c r="F984" s="47"/>
      <c r="G984" s="47"/>
      <c r="H984" s="47"/>
    </row>
    <row r="985" spans="2:8" ht="15.75" customHeight="1" x14ac:dyDescent="0.35">
      <c r="B985" s="47"/>
      <c r="C985" s="47"/>
      <c r="D985" s="47"/>
      <c r="E985" s="47"/>
      <c r="F985" s="47"/>
      <c r="G985" s="47"/>
      <c r="H985" s="47"/>
    </row>
    <row r="986" spans="2:8" ht="15.75" customHeight="1" x14ac:dyDescent="0.35">
      <c r="B986" s="47"/>
      <c r="C986" s="47"/>
      <c r="D986" s="47"/>
      <c r="E986" s="47"/>
      <c r="F986" s="47"/>
      <c r="G986" s="47"/>
      <c r="H986" s="47"/>
    </row>
    <row r="987" spans="2:8" ht="15.75" customHeight="1" x14ac:dyDescent="0.35">
      <c r="B987" s="47"/>
      <c r="C987" s="47"/>
      <c r="D987" s="47"/>
      <c r="E987" s="47"/>
      <c r="F987" s="47"/>
      <c r="G987" s="47"/>
      <c r="H987" s="47"/>
    </row>
    <row r="988" spans="2:8" ht="15.75" customHeight="1" x14ac:dyDescent="0.35">
      <c r="B988" s="47"/>
      <c r="C988" s="47"/>
      <c r="D988" s="47"/>
      <c r="E988" s="47"/>
      <c r="F988" s="47"/>
      <c r="G988" s="47"/>
      <c r="H988" s="47"/>
    </row>
    <row r="989" spans="2:8" ht="15.75" customHeight="1" x14ac:dyDescent="0.35">
      <c r="B989" s="47"/>
      <c r="C989" s="47"/>
      <c r="D989" s="47"/>
      <c r="E989" s="47"/>
      <c r="F989" s="47"/>
      <c r="G989" s="47"/>
      <c r="H989" s="47"/>
    </row>
    <row r="990" spans="2:8" ht="15.75" customHeight="1" x14ac:dyDescent="0.35">
      <c r="B990" s="47"/>
      <c r="C990" s="47"/>
      <c r="D990" s="47"/>
      <c r="E990" s="47"/>
      <c r="F990" s="47"/>
      <c r="G990" s="47"/>
      <c r="H990" s="47"/>
    </row>
    <row r="991" spans="2:8" ht="15.75" customHeight="1" x14ac:dyDescent="0.35">
      <c r="B991" s="47"/>
      <c r="C991" s="47"/>
      <c r="D991" s="47"/>
      <c r="E991" s="47"/>
      <c r="F991" s="47"/>
      <c r="G991" s="47"/>
      <c r="H991" s="47"/>
    </row>
    <row r="992" spans="2:8" ht="15.75" customHeight="1" x14ac:dyDescent="0.35">
      <c r="B992" s="47"/>
      <c r="C992" s="47"/>
      <c r="D992" s="47"/>
      <c r="E992" s="47"/>
      <c r="F992" s="47"/>
      <c r="G992" s="47"/>
      <c r="H992" s="47"/>
    </row>
    <row r="993" spans="2:8" ht="15.75" customHeight="1" x14ac:dyDescent="0.35">
      <c r="B993" s="47"/>
      <c r="C993" s="47"/>
      <c r="D993" s="47"/>
      <c r="E993" s="47"/>
      <c r="F993" s="47"/>
      <c r="G993" s="47"/>
      <c r="H993" s="47"/>
    </row>
    <row r="994" spans="2:8" ht="15.75" customHeight="1" x14ac:dyDescent="0.35">
      <c r="B994" s="47"/>
      <c r="C994" s="47"/>
      <c r="D994" s="47"/>
      <c r="E994" s="47"/>
      <c r="F994" s="47"/>
      <c r="G994" s="47"/>
      <c r="H994" s="47"/>
    </row>
    <row r="995" spans="2:8" ht="15.75" customHeight="1" x14ac:dyDescent="0.35">
      <c r="B995" s="47"/>
      <c r="C995" s="47"/>
      <c r="D995" s="47"/>
      <c r="E995" s="47"/>
      <c r="F995" s="47"/>
      <c r="G995" s="47"/>
      <c r="H995" s="47"/>
    </row>
    <row r="996" spans="2:8" ht="15.75" customHeight="1" x14ac:dyDescent="0.35">
      <c r="B996" s="47"/>
      <c r="C996" s="47"/>
      <c r="D996" s="47"/>
      <c r="E996" s="47"/>
      <c r="F996" s="47"/>
      <c r="G996" s="47"/>
      <c r="H996" s="47"/>
    </row>
    <row r="997" spans="2:8" ht="15.75" customHeight="1" x14ac:dyDescent="0.35">
      <c r="B997" s="47"/>
      <c r="C997" s="47"/>
      <c r="D997" s="47"/>
      <c r="E997" s="47"/>
      <c r="F997" s="47"/>
      <c r="G997" s="47"/>
      <c r="H997" s="47"/>
    </row>
    <row r="998" spans="2:8" ht="15.75" customHeight="1" x14ac:dyDescent="0.35">
      <c r="B998" s="47"/>
      <c r="C998" s="47"/>
      <c r="D998" s="47"/>
      <c r="E998" s="47"/>
      <c r="F998" s="47"/>
      <c r="G998" s="47"/>
      <c r="H998" s="47"/>
    </row>
    <row r="999" spans="2:8" ht="15.75" customHeight="1" x14ac:dyDescent="0.35">
      <c r="B999" s="47"/>
      <c r="C999" s="47"/>
      <c r="D999" s="47"/>
      <c r="E999" s="47"/>
      <c r="F999" s="47"/>
      <c r="G999" s="47"/>
      <c r="H999" s="47"/>
    </row>
    <row r="1000" spans="2:8" ht="15.75" customHeight="1" x14ac:dyDescent="0.35">
      <c r="B1000" s="47"/>
      <c r="C1000" s="47"/>
      <c r="D1000" s="47"/>
      <c r="E1000" s="47"/>
      <c r="F1000" s="47"/>
      <c r="G1000" s="47"/>
      <c r="H1000" s="47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BT1000"/>
  <sheetViews>
    <sheetView workbookViewId="0">
      <pane ySplit="1" topLeftCell="A50" activePane="bottomLeft" state="frozen"/>
      <selection pane="bottomLeft" activeCell="A54" sqref="A54:XFD54"/>
    </sheetView>
  </sheetViews>
  <sheetFormatPr defaultColWidth="11.25" defaultRowHeight="15" customHeight="1" x14ac:dyDescent="0.35"/>
  <cols>
    <col min="1" max="12" width="6.25" customWidth="1"/>
    <col min="13" max="13" width="9.33203125" customWidth="1"/>
    <col min="14" max="14" width="8.25" customWidth="1"/>
    <col min="15" max="27" width="6.25" customWidth="1"/>
    <col min="28" max="28" width="9.25" customWidth="1"/>
    <col min="29" max="29" width="8" customWidth="1"/>
    <col min="30" max="66" width="6.25" customWidth="1"/>
    <col min="67" max="67" width="8.75" customWidth="1"/>
    <col min="68" max="72" width="6.25" customWidth="1"/>
  </cols>
  <sheetData>
    <row r="1" spans="1:72" ht="32.5" x14ac:dyDescent="0.35">
      <c r="A1" s="6" t="s">
        <v>11</v>
      </c>
      <c r="B1" s="6" t="s">
        <v>12</v>
      </c>
      <c r="C1" s="6" t="s">
        <v>13</v>
      </c>
      <c r="D1" s="6" t="s">
        <v>14</v>
      </c>
      <c r="E1" s="6" t="s">
        <v>15</v>
      </c>
      <c r="F1" s="6" t="s">
        <v>16</v>
      </c>
      <c r="G1" s="6" t="s">
        <v>17</v>
      </c>
      <c r="H1" s="6" t="s">
        <v>18</v>
      </c>
      <c r="I1" s="6" t="s">
        <v>19</v>
      </c>
      <c r="J1" s="6" t="s">
        <v>20</v>
      </c>
      <c r="K1" s="6" t="s">
        <v>21</v>
      </c>
      <c r="L1" s="6" t="s">
        <v>22</v>
      </c>
      <c r="M1" s="6" t="s">
        <v>23</v>
      </c>
      <c r="N1" s="6" t="s">
        <v>24</v>
      </c>
      <c r="O1" s="6" t="s">
        <v>25</v>
      </c>
      <c r="P1" s="6" t="s">
        <v>26</v>
      </c>
      <c r="Q1" s="6" t="s">
        <v>27</v>
      </c>
      <c r="R1" s="6" t="s">
        <v>28</v>
      </c>
      <c r="S1" s="6" t="s">
        <v>29</v>
      </c>
      <c r="T1" s="6" t="s">
        <v>30</v>
      </c>
      <c r="U1" s="6" t="s">
        <v>31</v>
      </c>
      <c r="V1" s="6" t="s">
        <v>32</v>
      </c>
      <c r="W1" s="6" t="s">
        <v>33</v>
      </c>
      <c r="X1" s="6" t="s">
        <v>34</v>
      </c>
      <c r="Y1" s="6" t="s">
        <v>35</v>
      </c>
      <c r="Z1" s="6" t="s">
        <v>36</v>
      </c>
      <c r="AA1" s="6" t="s">
        <v>37</v>
      </c>
      <c r="AB1" s="6" t="s">
        <v>38</v>
      </c>
      <c r="AC1" s="6" t="s">
        <v>39</v>
      </c>
      <c r="AD1" s="6" t="s">
        <v>40</v>
      </c>
      <c r="AE1" s="6" t="s">
        <v>41</v>
      </c>
      <c r="AF1" s="6" t="s">
        <v>42</v>
      </c>
      <c r="AG1" s="6" t="s">
        <v>43</v>
      </c>
      <c r="AH1" s="6" t="s">
        <v>44</v>
      </c>
      <c r="AI1" s="6" t="s">
        <v>45</v>
      </c>
      <c r="AJ1" s="6" t="s">
        <v>46</v>
      </c>
      <c r="AK1" s="6" t="s">
        <v>47</v>
      </c>
      <c r="AL1" s="6" t="s">
        <v>48</v>
      </c>
      <c r="AM1" s="6" t="s">
        <v>49</v>
      </c>
      <c r="AN1" s="6" t="s">
        <v>50</v>
      </c>
      <c r="AO1" s="6" t="s">
        <v>51</v>
      </c>
      <c r="AP1" s="6" t="s">
        <v>52</v>
      </c>
      <c r="AQ1" s="6" t="s">
        <v>53</v>
      </c>
      <c r="AR1" s="6" t="s">
        <v>54</v>
      </c>
      <c r="AS1" s="6" t="s">
        <v>55</v>
      </c>
      <c r="AT1" s="6" t="s">
        <v>56</v>
      </c>
      <c r="AU1" s="6" t="s">
        <v>57</v>
      </c>
      <c r="AV1" s="6" t="s">
        <v>58</v>
      </c>
      <c r="AW1" s="6" t="s">
        <v>59</v>
      </c>
      <c r="AX1" s="6" t="s">
        <v>60</v>
      </c>
      <c r="AY1" s="6" t="s">
        <v>61</v>
      </c>
      <c r="AZ1" s="6" t="s">
        <v>62</v>
      </c>
      <c r="BA1" s="6" t="s">
        <v>63</v>
      </c>
      <c r="BB1" s="6" t="s">
        <v>64</v>
      </c>
      <c r="BC1" s="6" t="s">
        <v>65</v>
      </c>
      <c r="BD1" s="6" t="s">
        <v>66</v>
      </c>
      <c r="BE1" s="6" t="s">
        <v>67</v>
      </c>
      <c r="BF1" s="6" t="s">
        <v>68</v>
      </c>
      <c r="BG1" s="6" t="s">
        <v>69</v>
      </c>
      <c r="BH1" s="6" t="s">
        <v>70</v>
      </c>
      <c r="BI1" s="6" t="s">
        <v>71</v>
      </c>
      <c r="BJ1" s="6" t="s">
        <v>72</v>
      </c>
      <c r="BK1" s="6" t="s">
        <v>53</v>
      </c>
      <c r="BL1" s="6" t="s">
        <v>54</v>
      </c>
      <c r="BM1" s="6" t="s">
        <v>55</v>
      </c>
      <c r="BN1" s="6" t="s">
        <v>56</v>
      </c>
      <c r="BO1" s="6" t="s">
        <v>73</v>
      </c>
      <c r="BP1" s="6" t="s">
        <v>74</v>
      </c>
      <c r="BQ1" s="6" t="s">
        <v>75</v>
      </c>
      <c r="BR1" s="6" t="s">
        <v>76</v>
      </c>
      <c r="BS1" s="6" t="s">
        <v>77</v>
      </c>
      <c r="BT1" s="6" t="s">
        <v>78</v>
      </c>
    </row>
    <row r="2" spans="1:72" ht="15.75" customHeight="1" x14ac:dyDescent="0.35">
      <c r="H2" s="7" t="s">
        <v>79</v>
      </c>
      <c r="I2" s="7" t="s">
        <v>80</v>
      </c>
      <c r="L2" s="7" t="s">
        <v>81</v>
      </c>
      <c r="M2" s="8">
        <v>44715</v>
      </c>
      <c r="N2" s="7" t="s">
        <v>82</v>
      </c>
      <c r="O2" s="9" t="s">
        <v>83</v>
      </c>
      <c r="P2" s="7" t="s">
        <v>80</v>
      </c>
      <c r="R2" s="7" t="s">
        <v>80</v>
      </c>
      <c r="S2" s="7">
        <v>3.63</v>
      </c>
      <c r="T2" s="7">
        <v>3.87</v>
      </c>
      <c r="U2" s="7">
        <v>3.73</v>
      </c>
      <c r="AB2" s="8">
        <v>44002</v>
      </c>
      <c r="AU2" s="7">
        <v>128</v>
      </c>
      <c r="AV2" s="7">
        <v>127</v>
      </c>
      <c r="AW2" s="7">
        <v>129</v>
      </c>
      <c r="AX2" s="7">
        <v>85</v>
      </c>
      <c r="AY2" s="7">
        <v>128</v>
      </c>
      <c r="AZ2" s="7">
        <v>127</v>
      </c>
      <c r="BA2" s="7">
        <v>129</v>
      </c>
      <c r="BB2" s="7">
        <v>90</v>
      </c>
      <c r="BC2" s="7">
        <v>129</v>
      </c>
      <c r="BD2" s="7">
        <v>128</v>
      </c>
      <c r="BE2" s="7">
        <v>130</v>
      </c>
      <c r="BF2" s="7">
        <v>90</v>
      </c>
      <c r="BG2" s="7">
        <v>131</v>
      </c>
      <c r="BH2" s="7">
        <v>130</v>
      </c>
      <c r="BI2" s="7">
        <v>132</v>
      </c>
      <c r="BJ2" s="7">
        <v>98</v>
      </c>
      <c r="BK2" s="7">
        <v>516</v>
      </c>
      <c r="BL2" s="7">
        <v>514</v>
      </c>
      <c r="BM2" s="7">
        <v>518</v>
      </c>
      <c r="BN2" s="7">
        <v>93</v>
      </c>
      <c r="BO2" s="8">
        <v>44682</v>
      </c>
      <c r="BP2" s="7">
        <v>24</v>
      </c>
      <c r="BQ2" s="7">
        <v>0</v>
      </c>
      <c r="BR2" s="7">
        <v>10</v>
      </c>
      <c r="BS2" s="7" t="s">
        <v>80</v>
      </c>
    </row>
    <row r="3" spans="1:72" ht="15.75" customHeight="1" x14ac:dyDescent="0.35">
      <c r="E3" s="7" t="s">
        <v>82</v>
      </c>
      <c r="G3" s="7" t="s">
        <v>84</v>
      </c>
      <c r="H3" s="7" t="s">
        <v>85</v>
      </c>
      <c r="I3" s="7" t="s">
        <v>82</v>
      </c>
      <c r="J3" s="7" t="s">
        <v>86</v>
      </c>
      <c r="L3" s="7" t="s">
        <v>81</v>
      </c>
      <c r="M3" s="8">
        <v>44715</v>
      </c>
      <c r="N3" s="7" t="s">
        <v>82</v>
      </c>
      <c r="O3" s="9" t="s">
        <v>87</v>
      </c>
      <c r="P3" s="7" t="s">
        <v>80</v>
      </c>
      <c r="R3" s="7" t="s">
        <v>80</v>
      </c>
      <c r="S3" s="7">
        <v>3.99</v>
      </c>
      <c r="T3" s="7">
        <v>3.98</v>
      </c>
      <c r="U3" s="7">
        <v>3.99</v>
      </c>
      <c r="AB3" s="8">
        <v>44307</v>
      </c>
      <c r="AU3" s="7">
        <v>128</v>
      </c>
      <c r="AV3" s="7">
        <v>127</v>
      </c>
      <c r="AW3" s="7">
        <v>129</v>
      </c>
      <c r="AX3" s="7">
        <v>85</v>
      </c>
      <c r="AY3" s="7">
        <v>127</v>
      </c>
      <c r="AZ3" s="7">
        <v>126</v>
      </c>
      <c r="BA3" s="7">
        <v>128</v>
      </c>
      <c r="BB3" s="7">
        <v>82</v>
      </c>
      <c r="BC3" s="7">
        <v>131</v>
      </c>
      <c r="BD3" s="7">
        <v>130</v>
      </c>
      <c r="BE3" s="7">
        <v>132</v>
      </c>
      <c r="BF3" s="7">
        <v>99</v>
      </c>
      <c r="BG3" s="7">
        <v>131</v>
      </c>
      <c r="BH3" s="7">
        <v>130</v>
      </c>
      <c r="BI3" s="7">
        <v>132</v>
      </c>
      <c r="BJ3" s="7">
        <v>98</v>
      </c>
      <c r="BK3" s="7">
        <v>517</v>
      </c>
      <c r="BL3" s="7">
        <v>515</v>
      </c>
      <c r="BM3" s="7">
        <v>519</v>
      </c>
      <c r="BN3" s="7">
        <v>95</v>
      </c>
      <c r="BO3" s="8">
        <v>44682</v>
      </c>
      <c r="BP3" s="7">
        <v>20</v>
      </c>
      <c r="BQ3" s="7">
        <v>4</v>
      </c>
      <c r="BR3" s="7">
        <v>8</v>
      </c>
      <c r="BS3" s="7" t="s">
        <v>82</v>
      </c>
      <c r="BT3" s="7" t="s">
        <v>88</v>
      </c>
    </row>
    <row r="4" spans="1:72" ht="15.75" customHeight="1" x14ac:dyDescent="0.35">
      <c r="G4" s="7" t="s">
        <v>84</v>
      </c>
      <c r="H4" s="7" t="s">
        <v>79</v>
      </c>
      <c r="I4" s="7" t="s">
        <v>80</v>
      </c>
      <c r="J4" s="7" t="s">
        <v>86</v>
      </c>
      <c r="L4" s="7" t="s">
        <v>81</v>
      </c>
      <c r="M4" s="8">
        <v>44718</v>
      </c>
      <c r="N4" s="7" t="s">
        <v>82</v>
      </c>
      <c r="O4" s="9" t="s">
        <v>89</v>
      </c>
      <c r="P4" s="7" t="s">
        <v>80</v>
      </c>
      <c r="R4" s="7" t="s">
        <v>80</v>
      </c>
      <c r="S4" s="7">
        <v>3.46</v>
      </c>
      <c r="T4" s="7">
        <v>3.18</v>
      </c>
      <c r="U4" s="7">
        <v>3.3</v>
      </c>
      <c r="AB4" s="8">
        <v>44664</v>
      </c>
      <c r="AU4" s="7">
        <v>129</v>
      </c>
      <c r="AV4" s="7">
        <v>128</v>
      </c>
      <c r="AW4" s="7">
        <v>130</v>
      </c>
      <c r="AX4" s="7">
        <v>92</v>
      </c>
      <c r="AY4" s="7">
        <v>131</v>
      </c>
      <c r="AZ4" s="7">
        <v>130</v>
      </c>
      <c r="BA4" s="7">
        <v>132</v>
      </c>
      <c r="BB4" s="7">
        <v>99</v>
      </c>
      <c r="BC4" s="7">
        <v>129</v>
      </c>
      <c r="BD4" s="7">
        <v>128</v>
      </c>
      <c r="BE4" s="7">
        <v>130</v>
      </c>
      <c r="BF4" s="7">
        <v>90</v>
      </c>
      <c r="BG4" s="7">
        <v>130</v>
      </c>
      <c r="BH4" s="7">
        <v>129</v>
      </c>
      <c r="BI4" s="7">
        <v>131</v>
      </c>
      <c r="BJ4" s="7">
        <v>95</v>
      </c>
      <c r="BK4" s="7">
        <v>519</v>
      </c>
      <c r="BL4" s="7">
        <v>517</v>
      </c>
      <c r="BM4" s="7">
        <v>521</v>
      </c>
      <c r="BN4" s="7">
        <v>97</v>
      </c>
      <c r="BO4" s="8">
        <v>44682</v>
      </c>
      <c r="BP4" s="7">
        <v>17</v>
      </c>
      <c r="BQ4" s="7">
        <v>1</v>
      </c>
      <c r="BR4" s="7">
        <v>15</v>
      </c>
      <c r="BS4" s="7" t="s">
        <v>82</v>
      </c>
      <c r="BT4" s="7" t="s">
        <v>88</v>
      </c>
    </row>
    <row r="5" spans="1:72" ht="15.75" customHeight="1" x14ac:dyDescent="0.35">
      <c r="G5" s="7" t="s">
        <v>90</v>
      </c>
      <c r="H5" s="7" t="s">
        <v>79</v>
      </c>
      <c r="I5" s="7" t="s">
        <v>80</v>
      </c>
      <c r="J5" s="7" t="s">
        <v>91</v>
      </c>
      <c r="L5" s="7" t="s">
        <v>81</v>
      </c>
      <c r="M5" s="8">
        <v>44722</v>
      </c>
      <c r="N5" s="7" t="s">
        <v>82</v>
      </c>
      <c r="O5" s="9" t="s">
        <v>87</v>
      </c>
      <c r="P5" s="7" t="s">
        <v>80</v>
      </c>
      <c r="R5" s="7" t="s">
        <v>80</v>
      </c>
      <c r="S5" s="7">
        <v>2.69</v>
      </c>
      <c r="T5" s="7">
        <v>3.56</v>
      </c>
      <c r="U5" s="7">
        <v>3.04</v>
      </c>
      <c r="V5" s="7">
        <v>3.8</v>
      </c>
      <c r="X5" s="7">
        <v>3.8</v>
      </c>
      <c r="Y5" s="7">
        <v>2.62</v>
      </c>
      <c r="Z5" s="7">
        <v>4</v>
      </c>
      <c r="AA5" s="7">
        <v>2.7</v>
      </c>
      <c r="AB5" s="8">
        <v>44076</v>
      </c>
      <c r="AU5" s="7">
        <v>127</v>
      </c>
      <c r="AV5" s="7">
        <v>126</v>
      </c>
      <c r="AW5" s="7">
        <v>128</v>
      </c>
      <c r="AX5" s="7">
        <v>76</v>
      </c>
      <c r="AY5" s="7">
        <v>130</v>
      </c>
      <c r="AZ5" s="7">
        <v>129</v>
      </c>
      <c r="BA5" s="7">
        <v>131</v>
      </c>
      <c r="BB5" s="7">
        <v>98</v>
      </c>
      <c r="BC5" s="7">
        <v>127</v>
      </c>
      <c r="BD5" s="7">
        <v>126</v>
      </c>
      <c r="BE5" s="7">
        <v>128</v>
      </c>
      <c r="BF5" s="7">
        <v>74</v>
      </c>
      <c r="BG5" s="7">
        <v>128</v>
      </c>
      <c r="BH5" s="7">
        <v>127</v>
      </c>
      <c r="BI5" s="7">
        <v>129</v>
      </c>
      <c r="BJ5" s="7">
        <v>81</v>
      </c>
      <c r="BK5" s="7">
        <v>512</v>
      </c>
      <c r="BL5" s="7">
        <v>510</v>
      </c>
      <c r="BM5" s="7">
        <v>514</v>
      </c>
      <c r="BN5" s="7">
        <v>85</v>
      </c>
      <c r="BO5" s="8">
        <v>44682</v>
      </c>
      <c r="BP5" s="7">
        <v>33</v>
      </c>
      <c r="BQ5" s="7">
        <v>4</v>
      </c>
      <c r="BR5" s="7">
        <v>31</v>
      </c>
      <c r="BS5" s="7" t="s">
        <v>82</v>
      </c>
      <c r="BT5" s="7" t="s">
        <v>92</v>
      </c>
    </row>
    <row r="6" spans="1:72" ht="15.75" customHeight="1" x14ac:dyDescent="0.35">
      <c r="G6" s="7" t="s">
        <v>84</v>
      </c>
      <c r="H6" s="7" t="s">
        <v>79</v>
      </c>
      <c r="I6" s="7" t="s">
        <v>80</v>
      </c>
      <c r="J6" s="7" t="s">
        <v>86</v>
      </c>
      <c r="L6" s="7" t="s">
        <v>81</v>
      </c>
      <c r="M6" s="8">
        <v>44722</v>
      </c>
      <c r="N6" s="7" t="s">
        <v>82</v>
      </c>
      <c r="O6" s="9" t="s">
        <v>93</v>
      </c>
      <c r="P6" s="7" t="s">
        <v>80</v>
      </c>
      <c r="R6" s="7" t="s">
        <v>80</v>
      </c>
      <c r="S6" s="7">
        <v>3.96</v>
      </c>
      <c r="T6" s="7">
        <v>3.91</v>
      </c>
      <c r="U6" s="7">
        <v>3.94</v>
      </c>
      <c r="AB6" s="8">
        <v>44418</v>
      </c>
      <c r="AU6" s="7">
        <v>131</v>
      </c>
      <c r="AV6" s="7">
        <v>130</v>
      </c>
      <c r="AW6" s="7">
        <v>132</v>
      </c>
      <c r="AX6" s="7">
        <v>99</v>
      </c>
      <c r="AY6" s="7">
        <v>131</v>
      </c>
      <c r="AZ6" s="7">
        <v>130</v>
      </c>
      <c r="BA6" s="7">
        <v>132</v>
      </c>
      <c r="BB6" s="7">
        <v>99</v>
      </c>
      <c r="BC6" s="7">
        <v>129</v>
      </c>
      <c r="BD6" s="7">
        <v>128</v>
      </c>
      <c r="BE6" s="7">
        <v>130</v>
      </c>
      <c r="BF6" s="7">
        <v>90</v>
      </c>
      <c r="BG6" s="7">
        <v>132</v>
      </c>
      <c r="BH6" s="7">
        <v>131</v>
      </c>
      <c r="BI6" s="7">
        <v>132</v>
      </c>
      <c r="BJ6" s="7">
        <v>100</v>
      </c>
      <c r="BK6" s="7">
        <v>523</v>
      </c>
      <c r="BL6" s="7">
        <v>521</v>
      </c>
      <c r="BM6" s="7">
        <v>525</v>
      </c>
      <c r="BN6" s="7">
        <v>99</v>
      </c>
      <c r="BO6" s="8">
        <v>44682</v>
      </c>
      <c r="BP6" s="7">
        <v>19</v>
      </c>
      <c r="BQ6" s="7">
        <v>1</v>
      </c>
      <c r="BR6" s="7">
        <v>15</v>
      </c>
      <c r="BS6" s="7" t="s">
        <v>82</v>
      </c>
      <c r="BT6" s="7" t="s">
        <v>88</v>
      </c>
    </row>
    <row r="7" spans="1:72" ht="15.75" customHeight="1" x14ac:dyDescent="0.35">
      <c r="G7" s="7" t="s">
        <v>94</v>
      </c>
      <c r="H7" s="7" t="s">
        <v>79</v>
      </c>
      <c r="I7" s="7" t="s">
        <v>80</v>
      </c>
      <c r="J7" s="7" t="s">
        <v>86</v>
      </c>
      <c r="L7" s="7" t="s">
        <v>81</v>
      </c>
      <c r="M7" s="8">
        <v>44723</v>
      </c>
      <c r="N7" s="7" t="s">
        <v>82</v>
      </c>
      <c r="O7" s="9" t="s">
        <v>95</v>
      </c>
      <c r="P7" s="7" t="s">
        <v>80</v>
      </c>
      <c r="R7" s="7" t="s">
        <v>80</v>
      </c>
      <c r="S7" s="7">
        <v>3.46</v>
      </c>
      <c r="T7" s="7">
        <v>3.85</v>
      </c>
      <c r="U7" s="7">
        <v>3.59</v>
      </c>
      <c r="AB7" s="8">
        <v>44418</v>
      </c>
      <c r="AU7" s="7">
        <v>131</v>
      </c>
      <c r="AV7" s="7">
        <v>130</v>
      </c>
      <c r="AW7" s="7">
        <v>132</v>
      </c>
      <c r="AX7" s="7">
        <v>99</v>
      </c>
      <c r="AY7" s="7">
        <v>124</v>
      </c>
      <c r="AZ7" s="7">
        <v>123</v>
      </c>
      <c r="BA7" s="7">
        <v>125</v>
      </c>
      <c r="BB7" s="7">
        <v>48</v>
      </c>
      <c r="BC7" s="7">
        <v>127</v>
      </c>
      <c r="BD7" s="7">
        <v>126</v>
      </c>
      <c r="BE7" s="7">
        <v>128</v>
      </c>
      <c r="BF7" s="7">
        <v>74</v>
      </c>
      <c r="BG7" s="7">
        <v>128</v>
      </c>
      <c r="BH7" s="7">
        <v>127</v>
      </c>
      <c r="BI7" s="7">
        <v>129</v>
      </c>
      <c r="BJ7" s="7">
        <v>81</v>
      </c>
      <c r="BK7" s="7">
        <v>510</v>
      </c>
      <c r="BL7" s="7">
        <v>508</v>
      </c>
      <c r="BM7" s="7">
        <v>512</v>
      </c>
      <c r="BN7" s="7">
        <v>80</v>
      </c>
      <c r="BO7" s="8">
        <v>44682</v>
      </c>
      <c r="BP7" s="7">
        <v>55</v>
      </c>
      <c r="BQ7" s="7">
        <v>1</v>
      </c>
      <c r="BR7" s="7">
        <v>44</v>
      </c>
      <c r="BS7" s="7" t="s">
        <v>82</v>
      </c>
      <c r="BT7" s="7" t="s">
        <v>96</v>
      </c>
    </row>
    <row r="8" spans="1:72" ht="15.75" customHeight="1" x14ac:dyDescent="0.35">
      <c r="G8" s="7" t="s">
        <v>84</v>
      </c>
      <c r="H8" s="7" t="s">
        <v>79</v>
      </c>
      <c r="I8" s="7" t="s">
        <v>80</v>
      </c>
      <c r="J8" s="7" t="s">
        <v>86</v>
      </c>
      <c r="L8" s="7" t="s">
        <v>81</v>
      </c>
      <c r="M8" s="8">
        <v>44724</v>
      </c>
      <c r="N8" s="7" t="s">
        <v>82</v>
      </c>
      <c r="O8" s="9" t="s">
        <v>95</v>
      </c>
      <c r="P8" s="7" t="s">
        <v>80</v>
      </c>
      <c r="R8" s="7" t="s">
        <v>80</v>
      </c>
      <c r="S8" s="7">
        <v>3.98</v>
      </c>
      <c r="T8" s="7">
        <v>4</v>
      </c>
      <c r="U8" s="7">
        <v>3.98</v>
      </c>
      <c r="AB8" s="8">
        <v>44699</v>
      </c>
      <c r="AU8" s="7">
        <v>130</v>
      </c>
      <c r="AV8" s="7">
        <v>129</v>
      </c>
      <c r="AW8" s="7">
        <v>131</v>
      </c>
      <c r="AX8" s="7">
        <v>97</v>
      </c>
      <c r="AY8" s="7">
        <v>126</v>
      </c>
      <c r="AZ8" s="7">
        <v>125</v>
      </c>
      <c r="BA8" s="7">
        <v>127</v>
      </c>
      <c r="BB8" s="7">
        <v>71</v>
      </c>
      <c r="BC8" s="7">
        <v>131</v>
      </c>
      <c r="BD8" s="7">
        <v>130</v>
      </c>
      <c r="BE8" s="7">
        <v>132</v>
      </c>
      <c r="BF8" s="7">
        <v>99</v>
      </c>
      <c r="BG8" s="7">
        <v>130</v>
      </c>
      <c r="BH8" s="7">
        <v>129</v>
      </c>
      <c r="BI8" s="7">
        <v>131</v>
      </c>
      <c r="BJ8" s="7">
        <v>95</v>
      </c>
      <c r="BK8" s="7">
        <v>517</v>
      </c>
      <c r="BL8" s="7">
        <v>515</v>
      </c>
      <c r="BM8" s="7">
        <v>519</v>
      </c>
      <c r="BN8" s="7">
        <v>95</v>
      </c>
      <c r="BO8" s="8">
        <v>44682</v>
      </c>
      <c r="BP8" s="7">
        <v>20</v>
      </c>
      <c r="BQ8" s="7">
        <v>3</v>
      </c>
      <c r="BR8" s="7">
        <v>8</v>
      </c>
      <c r="BS8" s="7" t="s">
        <v>82</v>
      </c>
      <c r="BT8" s="7" t="s">
        <v>97</v>
      </c>
    </row>
    <row r="9" spans="1:72" ht="15.75" customHeight="1" x14ac:dyDescent="0.35">
      <c r="G9" s="7" t="s">
        <v>84</v>
      </c>
      <c r="H9" s="7" t="s">
        <v>79</v>
      </c>
      <c r="I9" s="7" t="s">
        <v>80</v>
      </c>
      <c r="J9" s="7" t="s">
        <v>86</v>
      </c>
      <c r="L9" s="7" t="s">
        <v>81</v>
      </c>
      <c r="M9" s="8">
        <v>44724</v>
      </c>
      <c r="N9" s="7" t="s">
        <v>82</v>
      </c>
      <c r="O9" s="9" t="s">
        <v>98</v>
      </c>
      <c r="P9" s="7" t="s">
        <v>80</v>
      </c>
      <c r="R9" s="7" t="s">
        <v>80</v>
      </c>
      <c r="S9" s="7">
        <v>3.5</v>
      </c>
      <c r="T9" s="7">
        <v>3.79</v>
      </c>
      <c r="U9" s="7">
        <v>3.63</v>
      </c>
      <c r="AB9" s="8">
        <v>44349</v>
      </c>
      <c r="AU9" s="7">
        <v>126</v>
      </c>
      <c r="AV9" s="7">
        <v>125</v>
      </c>
      <c r="AW9" s="7">
        <v>127</v>
      </c>
      <c r="AX9" s="7">
        <v>66</v>
      </c>
      <c r="AY9" s="7">
        <v>126</v>
      </c>
      <c r="AZ9" s="7">
        <v>125</v>
      </c>
      <c r="BA9" s="7">
        <v>127</v>
      </c>
      <c r="BB9" s="7">
        <v>71</v>
      </c>
      <c r="BC9" s="7">
        <v>128</v>
      </c>
      <c r="BD9" s="7">
        <v>127</v>
      </c>
      <c r="BE9" s="7">
        <v>129</v>
      </c>
      <c r="BF9" s="7">
        <v>84</v>
      </c>
      <c r="BG9" s="7">
        <v>128</v>
      </c>
      <c r="BH9" s="7">
        <v>127</v>
      </c>
      <c r="BI9" s="7">
        <v>129</v>
      </c>
      <c r="BJ9" s="7">
        <v>81</v>
      </c>
      <c r="BK9" s="7">
        <v>508</v>
      </c>
      <c r="BL9" s="7">
        <v>506</v>
      </c>
      <c r="BM9" s="7">
        <v>510</v>
      </c>
      <c r="BN9" s="7">
        <v>74</v>
      </c>
      <c r="BO9" s="8">
        <v>44682</v>
      </c>
      <c r="BP9" s="7">
        <v>27</v>
      </c>
      <c r="BQ9" s="7">
        <v>0</v>
      </c>
      <c r="BR9" s="7">
        <v>10</v>
      </c>
      <c r="BS9" s="7" t="s">
        <v>80</v>
      </c>
    </row>
    <row r="10" spans="1:72" ht="15.75" customHeight="1" x14ac:dyDescent="0.35">
      <c r="G10" s="7" t="s">
        <v>84</v>
      </c>
      <c r="H10" s="7" t="s">
        <v>79</v>
      </c>
      <c r="I10" s="7" t="s">
        <v>80</v>
      </c>
      <c r="J10" s="7" t="s">
        <v>86</v>
      </c>
      <c r="L10" s="7" t="s">
        <v>81</v>
      </c>
      <c r="M10" s="8">
        <v>44737</v>
      </c>
      <c r="N10" s="7" t="s">
        <v>82</v>
      </c>
      <c r="O10" s="9" t="s">
        <v>93</v>
      </c>
      <c r="P10" s="7" t="s">
        <v>80</v>
      </c>
      <c r="R10" s="7" t="s">
        <v>80</v>
      </c>
      <c r="S10" s="7">
        <v>3.88</v>
      </c>
      <c r="T10" s="7">
        <v>4</v>
      </c>
      <c r="U10" s="7">
        <v>3.91</v>
      </c>
      <c r="AB10" s="8">
        <v>44417</v>
      </c>
      <c r="AU10" s="7">
        <v>130</v>
      </c>
      <c r="AV10" s="7">
        <v>129</v>
      </c>
      <c r="AW10" s="7">
        <v>131</v>
      </c>
      <c r="AX10" s="7">
        <v>97</v>
      </c>
      <c r="AY10" s="7">
        <v>126</v>
      </c>
      <c r="AZ10" s="7">
        <v>125</v>
      </c>
      <c r="BA10" s="7">
        <v>127</v>
      </c>
      <c r="BB10" s="7">
        <v>71</v>
      </c>
      <c r="BC10" s="7">
        <v>130</v>
      </c>
      <c r="BD10" s="7">
        <v>129</v>
      </c>
      <c r="BE10" s="7">
        <v>131</v>
      </c>
      <c r="BF10" s="7">
        <v>96</v>
      </c>
      <c r="BG10" s="7">
        <v>127</v>
      </c>
      <c r="BH10" s="7">
        <v>126</v>
      </c>
      <c r="BI10" s="7">
        <v>128</v>
      </c>
      <c r="BJ10" s="7">
        <v>70</v>
      </c>
      <c r="BK10" s="7">
        <v>513</v>
      </c>
      <c r="BL10" s="7">
        <v>511</v>
      </c>
      <c r="BM10" s="7">
        <v>515</v>
      </c>
      <c r="BN10" s="7">
        <v>88</v>
      </c>
      <c r="BO10" s="8">
        <v>44682</v>
      </c>
      <c r="BP10" s="7">
        <v>18</v>
      </c>
      <c r="BQ10" s="7">
        <v>4</v>
      </c>
      <c r="BR10" s="7">
        <v>11</v>
      </c>
      <c r="BS10" s="7" t="s">
        <v>82</v>
      </c>
      <c r="BT10" s="7" t="s">
        <v>99</v>
      </c>
    </row>
    <row r="11" spans="1:72" ht="15.75" customHeight="1" x14ac:dyDescent="0.35">
      <c r="G11" s="7" t="s">
        <v>84</v>
      </c>
      <c r="H11" s="7" t="s">
        <v>85</v>
      </c>
      <c r="I11" s="7" t="s">
        <v>80</v>
      </c>
      <c r="J11" s="7" t="s">
        <v>86</v>
      </c>
      <c r="L11" s="7" t="s">
        <v>81</v>
      </c>
      <c r="M11" s="8">
        <v>44738</v>
      </c>
      <c r="N11" s="7" t="s">
        <v>82</v>
      </c>
      <c r="O11" s="9" t="s">
        <v>87</v>
      </c>
      <c r="P11" s="7" t="s">
        <v>80</v>
      </c>
      <c r="R11" s="7" t="s">
        <v>80</v>
      </c>
      <c r="S11" s="7">
        <v>3.98</v>
      </c>
      <c r="T11" s="7">
        <v>4</v>
      </c>
      <c r="U11" s="7">
        <v>3.99</v>
      </c>
      <c r="AB11" s="8">
        <v>44704</v>
      </c>
      <c r="AU11" s="7">
        <v>124</v>
      </c>
      <c r="AV11" s="7">
        <v>123</v>
      </c>
      <c r="AW11" s="7">
        <v>125</v>
      </c>
      <c r="AX11" s="7">
        <v>43</v>
      </c>
      <c r="AY11" s="7">
        <v>127</v>
      </c>
      <c r="AZ11" s="7">
        <v>126</v>
      </c>
      <c r="BA11" s="7">
        <v>128</v>
      </c>
      <c r="BB11" s="7">
        <v>82</v>
      </c>
      <c r="BC11" s="7">
        <v>129</v>
      </c>
      <c r="BD11" s="7">
        <v>128</v>
      </c>
      <c r="BE11" s="7">
        <v>130</v>
      </c>
      <c r="BF11" s="7">
        <v>90</v>
      </c>
      <c r="BG11" s="7">
        <v>130</v>
      </c>
      <c r="BH11" s="7">
        <v>129</v>
      </c>
      <c r="BI11" s="7">
        <v>131</v>
      </c>
      <c r="BJ11" s="7">
        <v>95</v>
      </c>
      <c r="BK11" s="7">
        <v>510</v>
      </c>
      <c r="BL11" s="7">
        <v>508</v>
      </c>
      <c r="BM11" s="7">
        <v>512</v>
      </c>
      <c r="BN11" s="7">
        <v>80</v>
      </c>
      <c r="BO11" s="8">
        <v>44682</v>
      </c>
      <c r="BP11" s="7">
        <v>13</v>
      </c>
      <c r="BQ11" s="7">
        <v>1</v>
      </c>
      <c r="BR11" s="7">
        <v>10</v>
      </c>
      <c r="BS11" s="7" t="s">
        <v>82</v>
      </c>
      <c r="BT11" s="7" t="s">
        <v>88</v>
      </c>
    </row>
    <row r="12" spans="1:72" ht="15.75" customHeight="1" x14ac:dyDescent="0.35">
      <c r="G12" s="7" t="s">
        <v>84</v>
      </c>
      <c r="H12" s="7" t="s">
        <v>79</v>
      </c>
      <c r="I12" s="7" t="s">
        <v>80</v>
      </c>
      <c r="L12" s="7" t="s">
        <v>81</v>
      </c>
      <c r="M12" s="8">
        <v>44738</v>
      </c>
      <c r="N12" s="7" t="s">
        <v>82</v>
      </c>
      <c r="O12" s="9" t="s">
        <v>93</v>
      </c>
      <c r="P12" s="7" t="s">
        <v>80</v>
      </c>
      <c r="R12" s="7" t="s">
        <v>80</v>
      </c>
      <c r="S12" s="7">
        <v>3.83</v>
      </c>
      <c r="T12" s="7">
        <v>3.93</v>
      </c>
      <c r="U12" s="7">
        <v>3.86</v>
      </c>
      <c r="AB12" s="8">
        <v>44727</v>
      </c>
      <c r="AU12" s="7">
        <v>130</v>
      </c>
      <c r="AV12" s="7">
        <v>129</v>
      </c>
      <c r="AW12" s="7">
        <v>131</v>
      </c>
      <c r="AX12" s="7">
        <v>97</v>
      </c>
      <c r="AY12" s="7">
        <v>130</v>
      </c>
      <c r="AZ12" s="7">
        <v>129</v>
      </c>
      <c r="BA12" s="7">
        <v>131</v>
      </c>
      <c r="BB12" s="7">
        <v>98</v>
      </c>
      <c r="BC12" s="7">
        <v>128</v>
      </c>
      <c r="BD12" s="7">
        <v>127</v>
      </c>
      <c r="BE12" s="7">
        <v>129</v>
      </c>
      <c r="BF12" s="7">
        <v>84</v>
      </c>
      <c r="BG12" s="7">
        <v>128</v>
      </c>
      <c r="BH12" s="7">
        <v>127</v>
      </c>
      <c r="BI12" s="7">
        <v>129</v>
      </c>
      <c r="BJ12" s="7">
        <v>81</v>
      </c>
      <c r="BK12" s="7">
        <v>516</v>
      </c>
      <c r="BL12" s="7">
        <v>514</v>
      </c>
      <c r="BM12" s="7">
        <v>518</v>
      </c>
      <c r="BN12" s="7">
        <v>93</v>
      </c>
      <c r="BO12" s="8">
        <v>44682</v>
      </c>
      <c r="BP12" s="7">
        <v>19</v>
      </c>
      <c r="BQ12" s="7">
        <v>3</v>
      </c>
      <c r="BR12" s="7">
        <v>14</v>
      </c>
      <c r="BS12" s="7" t="s">
        <v>82</v>
      </c>
      <c r="BT12" s="7" t="s">
        <v>100</v>
      </c>
    </row>
    <row r="13" spans="1:72" ht="15.75" customHeight="1" x14ac:dyDescent="0.35">
      <c r="G13" s="7" t="s">
        <v>84</v>
      </c>
      <c r="H13" s="7" t="s">
        <v>79</v>
      </c>
      <c r="I13" s="7" t="s">
        <v>80</v>
      </c>
      <c r="J13" s="7" t="s">
        <v>86</v>
      </c>
      <c r="L13" s="7" t="s">
        <v>81</v>
      </c>
      <c r="M13" s="8">
        <v>44738</v>
      </c>
      <c r="N13" s="7" t="s">
        <v>82</v>
      </c>
      <c r="O13" s="9" t="s">
        <v>101</v>
      </c>
      <c r="P13" s="7" t="s">
        <v>80</v>
      </c>
      <c r="R13" s="7" t="s">
        <v>80</v>
      </c>
      <c r="S13" s="7">
        <v>3.91</v>
      </c>
      <c r="T13" s="7">
        <v>3.83</v>
      </c>
      <c r="U13" s="7">
        <v>3.88</v>
      </c>
      <c r="AB13" s="8">
        <v>44054</v>
      </c>
      <c r="AU13" s="7">
        <v>130</v>
      </c>
      <c r="AV13" s="7">
        <v>129</v>
      </c>
      <c r="AW13" s="7">
        <v>131</v>
      </c>
      <c r="AX13" s="7">
        <v>97</v>
      </c>
      <c r="AY13" s="7">
        <v>126</v>
      </c>
      <c r="AZ13" s="7">
        <v>125</v>
      </c>
      <c r="BA13" s="7">
        <v>127</v>
      </c>
      <c r="BB13" s="7">
        <v>71</v>
      </c>
      <c r="BC13" s="7">
        <v>130</v>
      </c>
      <c r="BD13" s="7">
        <v>129</v>
      </c>
      <c r="BE13" s="7">
        <v>131</v>
      </c>
      <c r="BF13" s="7">
        <v>96</v>
      </c>
      <c r="BG13" s="7">
        <v>129</v>
      </c>
      <c r="BH13" s="7">
        <v>128</v>
      </c>
      <c r="BI13" s="7">
        <v>130</v>
      </c>
      <c r="BJ13" s="7">
        <v>88</v>
      </c>
      <c r="BK13" s="7">
        <v>515</v>
      </c>
      <c r="BL13" s="7">
        <v>513</v>
      </c>
      <c r="BM13" s="7">
        <v>517</v>
      </c>
      <c r="BN13" s="7">
        <v>92</v>
      </c>
      <c r="BO13" s="8">
        <v>44682</v>
      </c>
      <c r="BP13" s="7">
        <v>20</v>
      </c>
      <c r="BQ13" s="7">
        <v>0</v>
      </c>
      <c r="BR13" s="7">
        <v>16</v>
      </c>
      <c r="BS13" s="7" t="s">
        <v>80</v>
      </c>
    </row>
    <row r="14" spans="1:72" ht="15.75" customHeight="1" x14ac:dyDescent="0.35">
      <c r="G14" s="7" t="s">
        <v>102</v>
      </c>
      <c r="H14" s="7" t="s">
        <v>85</v>
      </c>
      <c r="I14" s="7" t="s">
        <v>80</v>
      </c>
      <c r="J14" s="7" t="s">
        <v>103</v>
      </c>
      <c r="L14" s="7" t="s">
        <v>81</v>
      </c>
      <c r="M14" s="8">
        <v>44739</v>
      </c>
      <c r="N14" s="7" t="s">
        <v>82</v>
      </c>
      <c r="O14" s="9" t="s">
        <v>104</v>
      </c>
      <c r="P14" s="7" t="s">
        <v>80</v>
      </c>
      <c r="R14" s="7" t="s">
        <v>80</v>
      </c>
      <c r="S14" s="7">
        <v>3.72</v>
      </c>
      <c r="T14" s="7">
        <v>3.8</v>
      </c>
      <c r="U14" s="7">
        <v>3.76</v>
      </c>
      <c r="AB14" s="8">
        <v>44019</v>
      </c>
      <c r="AU14" s="7">
        <v>126</v>
      </c>
      <c r="AV14" s="7">
        <v>125</v>
      </c>
      <c r="AW14" s="7">
        <v>127</v>
      </c>
      <c r="AX14" s="7">
        <v>65</v>
      </c>
      <c r="AY14" s="7">
        <v>124</v>
      </c>
      <c r="AZ14" s="7">
        <v>123</v>
      </c>
      <c r="BA14" s="7">
        <v>125</v>
      </c>
      <c r="BB14" s="7">
        <v>48</v>
      </c>
      <c r="BC14" s="7">
        <v>129</v>
      </c>
      <c r="BD14" s="7">
        <v>128</v>
      </c>
      <c r="BE14" s="7">
        <v>130</v>
      </c>
      <c r="BF14" s="7">
        <v>90</v>
      </c>
      <c r="BG14" s="7">
        <v>127</v>
      </c>
      <c r="BH14" s="7">
        <v>126</v>
      </c>
      <c r="BI14" s="7">
        <v>128</v>
      </c>
      <c r="BJ14" s="7">
        <v>68</v>
      </c>
      <c r="BK14" s="7">
        <v>506</v>
      </c>
      <c r="BL14" s="7">
        <v>504</v>
      </c>
      <c r="BM14" s="7">
        <v>508</v>
      </c>
      <c r="BN14" s="7">
        <v>67</v>
      </c>
      <c r="BO14" s="8">
        <v>44682</v>
      </c>
      <c r="BP14" s="7">
        <v>16</v>
      </c>
      <c r="BQ14" s="7">
        <v>0</v>
      </c>
      <c r="BR14" s="7">
        <v>6</v>
      </c>
      <c r="BS14" s="7" t="s">
        <v>80</v>
      </c>
    </row>
    <row r="15" spans="1:72" ht="15.75" customHeight="1" x14ac:dyDescent="0.35">
      <c r="G15" s="7" t="s">
        <v>84</v>
      </c>
      <c r="H15" s="7" t="s">
        <v>85</v>
      </c>
      <c r="I15" s="7" t="s">
        <v>80</v>
      </c>
      <c r="J15" s="7" t="s">
        <v>86</v>
      </c>
      <c r="L15" s="7" t="s">
        <v>81</v>
      </c>
      <c r="M15" s="8">
        <v>44740</v>
      </c>
      <c r="N15" s="7" t="s">
        <v>82</v>
      </c>
      <c r="O15" s="9" t="s">
        <v>105</v>
      </c>
      <c r="P15" s="7" t="s">
        <v>80</v>
      </c>
      <c r="R15" s="7" t="s">
        <v>80</v>
      </c>
      <c r="S15" s="7">
        <v>3.61</v>
      </c>
      <c r="T15" s="7">
        <v>3.91</v>
      </c>
      <c r="U15" s="7">
        <v>3.7</v>
      </c>
      <c r="AB15" s="8">
        <v>44664</v>
      </c>
      <c r="AU15" s="7">
        <v>129</v>
      </c>
      <c r="AV15" s="7">
        <v>128</v>
      </c>
      <c r="AW15" s="7">
        <v>130</v>
      </c>
      <c r="AX15" s="7">
        <v>92</v>
      </c>
      <c r="AY15" s="7">
        <v>127</v>
      </c>
      <c r="AZ15" s="7">
        <v>126</v>
      </c>
      <c r="BA15" s="7">
        <v>128</v>
      </c>
      <c r="BB15" s="7">
        <v>82</v>
      </c>
      <c r="BC15" s="7">
        <v>128</v>
      </c>
      <c r="BD15" s="7">
        <v>127</v>
      </c>
      <c r="BE15" s="7">
        <v>129</v>
      </c>
      <c r="BF15" s="7">
        <v>84</v>
      </c>
      <c r="BG15" s="7">
        <v>132</v>
      </c>
      <c r="BH15" s="7">
        <v>131</v>
      </c>
      <c r="BI15" s="7">
        <v>132</v>
      </c>
      <c r="BJ15" s="7">
        <v>100</v>
      </c>
      <c r="BK15" s="7">
        <v>516</v>
      </c>
      <c r="BL15" s="7">
        <v>514</v>
      </c>
      <c r="BM15" s="7">
        <v>518</v>
      </c>
      <c r="BN15" s="7">
        <v>93</v>
      </c>
      <c r="BO15" s="8">
        <v>44682</v>
      </c>
      <c r="BP15" s="7">
        <v>18</v>
      </c>
      <c r="BQ15" s="7">
        <v>0</v>
      </c>
      <c r="BR15" s="7">
        <v>16</v>
      </c>
      <c r="BS15" s="7" t="s">
        <v>80</v>
      </c>
    </row>
    <row r="16" spans="1:72" ht="15.75" customHeight="1" x14ac:dyDescent="0.35">
      <c r="G16" s="7" t="s">
        <v>84</v>
      </c>
      <c r="H16" s="7" t="s">
        <v>85</v>
      </c>
      <c r="I16" s="7" t="s">
        <v>80</v>
      </c>
      <c r="J16" s="7" t="s">
        <v>86</v>
      </c>
      <c r="L16" s="7" t="s">
        <v>81</v>
      </c>
      <c r="M16" s="8">
        <v>44743</v>
      </c>
      <c r="N16" s="7" t="s">
        <v>80</v>
      </c>
      <c r="O16" s="9" t="s">
        <v>93</v>
      </c>
      <c r="P16" s="7" t="s">
        <v>80</v>
      </c>
      <c r="R16" s="7" t="s">
        <v>80</v>
      </c>
      <c r="S16" s="7">
        <v>3.93</v>
      </c>
      <c r="T16" s="7">
        <v>4</v>
      </c>
      <c r="U16" s="7">
        <v>3.96</v>
      </c>
      <c r="AB16" s="8">
        <v>44580</v>
      </c>
      <c r="AU16" s="7">
        <v>126</v>
      </c>
      <c r="AV16" s="7">
        <v>125</v>
      </c>
      <c r="AW16" s="7">
        <v>127</v>
      </c>
      <c r="AX16" s="7">
        <v>66</v>
      </c>
      <c r="AY16" s="7">
        <v>126</v>
      </c>
      <c r="AZ16" s="7">
        <v>125</v>
      </c>
      <c r="BA16" s="7">
        <v>127</v>
      </c>
      <c r="BB16" s="7">
        <v>71</v>
      </c>
      <c r="BC16" s="7">
        <v>127</v>
      </c>
      <c r="BD16" s="7">
        <v>126</v>
      </c>
      <c r="BE16" s="7">
        <v>128</v>
      </c>
      <c r="BF16" s="7">
        <v>74</v>
      </c>
      <c r="BG16" s="7">
        <v>129</v>
      </c>
      <c r="BH16" s="7">
        <v>128</v>
      </c>
      <c r="BI16" s="7">
        <v>130</v>
      </c>
      <c r="BJ16" s="7">
        <v>88</v>
      </c>
      <c r="BK16" s="7">
        <v>508</v>
      </c>
      <c r="BL16" s="7">
        <v>506</v>
      </c>
      <c r="BM16" s="7">
        <v>510</v>
      </c>
      <c r="BN16" s="7">
        <v>74</v>
      </c>
      <c r="BO16" s="8">
        <v>44682</v>
      </c>
      <c r="BP16" s="7">
        <v>24</v>
      </c>
      <c r="BQ16" s="7">
        <v>2</v>
      </c>
      <c r="BR16" s="7">
        <v>20</v>
      </c>
      <c r="BS16" s="7" t="s">
        <v>82</v>
      </c>
      <c r="BT16" s="7" t="s">
        <v>99</v>
      </c>
    </row>
    <row r="17" spans="7:72" ht="15.75" customHeight="1" x14ac:dyDescent="0.35">
      <c r="G17" s="7" t="s">
        <v>84</v>
      </c>
      <c r="H17" s="7" t="s">
        <v>85</v>
      </c>
      <c r="I17" s="7" t="s">
        <v>80</v>
      </c>
      <c r="J17" s="7" t="s">
        <v>86</v>
      </c>
      <c r="L17" s="7" t="s">
        <v>81</v>
      </c>
      <c r="M17" s="8">
        <v>44744</v>
      </c>
      <c r="N17" s="7" t="s">
        <v>82</v>
      </c>
      <c r="O17" s="9" t="s">
        <v>106</v>
      </c>
      <c r="P17" s="7" t="s">
        <v>80</v>
      </c>
      <c r="R17" s="7" t="s">
        <v>80</v>
      </c>
      <c r="S17" s="7">
        <v>3.98</v>
      </c>
      <c r="T17" s="7">
        <v>3.92</v>
      </c>
      <c r="U17" s="7">
        <v>3.94</v>
      </c>
      <c r="AB17" s="8">
        <v>44216</v>
      </c>
      <c r="AU17" s="7">
        <v>127</v>
      </c>
      <c r="AV17" s="7">
        <v>126</v>
      </c>
      <c r="AW17" s="7">
        <v>128</v>
      </c>
      <c r="AX17" s="7">
        <v>76</v>
      </c>
      <c r="AY17" s="7">
        <v>131</v>
      </c>
      <c r="AZ17" s="7">
        <v>130</v>
      </c>
      <c r="BA17" s="7">
        <v>132</v>
      </c>
      <c r="BB17" s="7">
        <v>99</v>
      </c>
      <c r="BC17" s="7">
        <v>128</v>
      </c>
      <c r="BD17" s="7">
        <v>127</v>
      </c>
      <c r="BE17" s="7">
        <v>129</v>
      </c>
      <c r="BF17" s="7">
        <v>84</v>
      </c>
      <c r="BG17" s="7">
        <v>127</v>
      </c>
      <c r="BH17" s="7">
        <v>126</v>
      </c>
      <c r="BI17" s="7">
        <v>128</v>
      </c>
      <c r="BJ17" s="7">
        <v>70</v>
      </c>
      <c r="BK17" s="7">
        <v>513</v>
      </c>
      <c r="BL17" s="7">
        <v>511</v>
      </c>
      <c r="BM17" s="7">
        <v>515</v>
      </c>
      <c r="BN17" s="7">
        <v>88</v>
      </c>
      <c r="BO17" s="8">
        <v>44682</v>
      </c>
      <c r="BP17" s="7">
        <v>18</v>
      </c>
      <c r="BQ17" s="7">
        <v>2</v>
      </c>
      <c r="BR17" s="7">
        <v>15</v>
      </c>
      <c r="BS17" s="7" t="s">
        <v>82</v>
      </c>
      <c r="BT17" s="7" t="s">
        <v>107</v>
      </c>
    </row>
    <row r="18" spans="7:72" ht="15.75" customHeight="1" x14ac:dyDescent="0.35">
      <c r="G18" s="7" t="s">
        <v>102</v>
      </c>
      <c r="H18" s="7" t="s">
        <v>85</v>
      </c>
      <c r="I18" s="7" t="s">
        <v>80</v>
      </c>
      <c r="J18" s="7" t="s">
        <v>108</v>
      </c>
      <c r="L18" s="7" t="s">
        <v>81</v>
      </c>
      <c r="M18" s="8">
        <v>44750</v>
      </c>
      <c r="N18" s="7" t="s">
        <v>82</v>
      </c>
      <c r="O18" s="9" t="s">
        <v>109</v>
      </c>
      <c r="P18" s="7" t="s">
        <v>80</v>
      </c>
      <c r="R18" s="7" t="s">
        <v>80</v>
      </c>
      <c r="S18" s="7">
        <v>3.31</v>
      </c>
      <c r="T18" s="7">
        <v>3.73</v>
      </c>
      <c r="U18" s="7">
        <v>3.41</v>
      </c>
      <c r="AB18" s="8">
        <v>44457</v>
      </c>
      <c r="AU18" s="7">
        <v>124</v>
      </c>
      <c r="AV18" s="7">
        <v>123</v>
      </c>
      <c r="AW18" s="7">
        <v>125</v>
      </c>
      <c r="AX18" s="7">
        <v>43</v>
      </c>
      <c r="AY18" s="7">
        <v>125</v>
      </c>
      <c r="AZ18" s="7">
        <v>124</v>
      </c>
      <c r="BA18" s="7">
        <v>126</v>
      </c>
      <c r="BB18" s="7">
        <v>60</v>
      </c>
      <c r="BC18" s="7">
        <v>125</v>
      </c>
      <c r="BD18" s="7">
        <v>124</v>
      </c>
      <c r="BE18" s="7">
        <v>126</v>
      </c>
      <c r="BF18" s="7">
        <v>51</v>
      </c>
      <c r="BG18" s="7">
        <v>125</v>
      </c>
      <c r="BH18" s="7">
        <v>124</v>
      </c>
      <c r="BI18" s="7">
        <v>126</v>
      </c>
      <c r="BJ18" s="7">
        <v>47</v>
      </c>
      <c r="BK18" s="7">
        <v>499</v>
      </c>
      <c r="BL18" s="7">
        <v>497</v>
      </c>
      <c r="BM18" s="7">
        <v>501</v>
      </c>
      <c r="BN18" s="7">
        <v>44</v>
      </c>
      <c r="BO18" s="8">
        <v>44682</v>
      </c>
      <c r="BP18" s="7">
        <v>50</v>
      </c>
      <c r="BQ18" s="7">
        <v>0</v>
      </c>
      <c r="BR18" s="7">
        <v>40</v>
      </c>
      <c r="BS18" s="7" t="s">
        <v>80</v>
      </c>
    </row>
    <row r="19" spans="7:72" ht="15.75" customHeight="1" x14ac:dyDescent="0.35">
      <c r="G19" s="7" t="s">
        <v>84</v>
      </c>
      <c r="H19" s="7" t="s">
        <v>79</v>
      </c>
      <c r="I19" s="7" t="s">
        <v>80</v>
      </c>
      <c r="J19" s="7" t="s">
        <v>86</v>
      </c>
      <c r="L19" s="7" t="s">
        <v>81</v>
      </c>
      <c r="M19" s="8">
        <v>44750</v>
      </c>
      <c r="N19" s="7" t="s">
        <v>82</v>
      </c>
      <c r="O19" s="9" t="s">
        <v>110</v>
      </c>
      <c r="P19" s="7" t="s">
        <v>80</v>
      </c>
      <c r="R19" s="7" t="s">
        <v>80</v>
      </c>
      <c r="S19" s="7">
        <v>3.71</v>
      </c>
      <c r="T19" s="7">
        <v>3.98</v>
      </c>
      <c r="U19" s="7">
        <v>3.83</v>
      </c>
      <c r="AB19" s="8">
        <v>44713</v>
      </c>
      <c r="AU19" s="7">
        <v>128</v>
      </c>
      <c r="AV19" s="7">
        <v>127</v>
      </c>
      <c r="AW19" s="7">
        <v>129</v>
      </c>
      <c r="AX19" s="7">
        <v>85</v>
      </c>
      <c r="AY19" s="7">
        <v>129</v>
      </c>
      <c r="AZ19" s="7">
        <v>128</v>
      </c>
      <c r="BA19" s="7">
        <v>130</v>
      </c>
      <c r="BB19" s="7">
        <v>94</v>
      </c>
      <c r="BC19" s="7">
        <v>128</v>
      </c>
      <c r="BD19" s="7">
        <v>127</v>
      </c>
      <c r="BE19" s="7">
        <v>129</v>
      </c>
      <c r="BF19" s="7">
        <v>84</v>
      </c>
      <c r="BG19" s="7">
        <v>129</v>
      </c>
      <c r="BH19" s="7">
        <v>128</v>
      </c>
      <c r="BI19" s="7">
        <v>130</v>
      </c>
      <c r="BJ19" s="7">
        <v>88</v>
      </c>
      <c r="BK19" s="7">
        <v>514</v>
      </c>
      <c r="BL19" s="7">
        <v>512</v>
      </c>
      <c r="BM19" s="7">
        <v>516</v>
      </c>
      <c r="BN19" s="7">
        <v>90</v>
      </c>
      <c r="BO19" s="8">
        <v>44682</v>
      </c>
      <c r="BP19" s="7">
        <v>24</v>
      </c>
      <c r="BQ19" s="7">
        <v>3</v>
      </c>
      <c r="BR19" s="7">
        <v>16</v>
      </c>
      <c r="BS19" s="7" t="s">
        <v>82</v>
      </c>
      <c r="BT19" s="7" t="s">
        <v>96</v>
      </c>
    </row>
    <row r="20" spans="7:72" ht="15.75" customHeight="1" x14ac:dyDescent="0.35">
      <c r="G20" s="7" t="s">
        <v>84</v>
      </c>
      <c r="H20" s="7" t="s">
        <v>85</v>
      </c>
      <c r="I20" s="7" t="s">
        <v>80</v>
      </c>
      <c r="J20" s="7" t="s">
        <v>86</v>
      </c>
      <c r="L20" s="7" t="s">
        <v>81</v>
      </c>
      <c r="M20" s="8">
        <v>44753</v>
      </c>
      <c r="N20" s="7" t="s">
        <v>82</v>
      </c>
      <c r="O20" s="9" t="s">
        <v>93</v>
      </c>
      <c r="P20" s="7" t="s">
        <v>80</v>
      </c>
      <c r="R20" s="7" t="s">
        <v>80</v>
      </c>
      <c r="S20" s="7">
        <v>3.51</v>
      </c>
      <c r="T20" s="7">
        <v>3.94</v>
      </c>
      <c r="U20" s="7">
        <v>3.67</v>
      </c>
      <c r="Y20" s="7">
        <v>3.76</v>
      </c>
      <c r="Z20" s="7">
        <v>4</v>
      </c>
      <c r="AA20" s="7">
        <v>3.79</v>
      </c>
      <c r="AB20" s="8">
        <v>44762</v>
      </c>
      <c r="AU20" s="7">
        <v>127</v>
      </c>
      <c r="AV20" s="7">
        <v>126</v>
      </c>
      <c r="AW20" s="7">
        <v>128</v>
      </c>
      <c r="AX20" s="7">
        <v>76</v>
      </c>
      <c r="AY20" s="7">
        <v>124</v>
      </c>
      <c r="AZ20" s="7">
        <v>123</v>
      </c>
      <c r="BA20" s="7">
        <v>125</v>
      </c>
      <c r="BB20" s="7">
        <v>48</v>
      </c>
      <c r="BC20" s="7">
        <v>129</v>
      </c>
      <c r="BD20" s="7">
        <v>128</v>
      </c>
      <c r="BE20" s="7">
        <v>130</v>
      </c>
      <c r="BF20" s="7">
        <v>90</v>
      </c>
      <c r="BG20" s="7">
        <v>127</v>
      </c>
      <c r="BH20" s="7">
        <v>126</v>
      </c>
      <c r="BI20" s="7">
        <v>128</v>
      </c>
      <c r="BJ20" s="7">
        <v>70</v>
      </c>
      <c r="BK20" s="7">
        <v>507</v>
      </c>
      <c r="BL20" s="7">
        <v>505</v>
      </c>
      <c r="BM20" s="7">
        <v>509</v>
      </c>
      <c r="BN20" s="7">
        <v>71</v>
      </c>
      <c r="BO20" s="8">
        <v>44682</v>
      </c>
      <c r="BP20" s="7">
        <v>11</v>
      </c>
      <c r="BQ20" s="7">
        <v>1</v>
      </c>
      <c r="BR20" s="7">
        <v>7</v>
      </c>
      <c r="BS20" s="7" t="s">
        <v>82</v>
      </c>
      <c r="BT20" s="7" t="s">
        <v>111</v>
      </c>
    </row>
    <row r="21" spans="7:72" ht="15.75" customHeight="1" x14ac:dyDescent="0.35">
      <c r="G21" s="7" t="s">
        <v>112</v>
      </c>
      <c r="H21" s="7" t="s">
        <v>85</v>
      </c>
      <c r="I21" s="7" t="s">
        <v>80</v>
      </c>
      <c r="J21" s="7" t="s">
        <v>86</v>
      </c>
      <c r="L21" s="7" t="s">
        <v>81</v>
      </c>
      <c r="M21" s="8">
        <v>44753</v>
      </c>
      <c r="N21" s="7" t="s">
        <v>82</v>
      </c>
      <c r="O21" s="9" t="s">
        <v>95</v>
      </c>
      <c r="P21" s="7" t="s">
        <v>82</v>
      </c>
      <c r="Q21" s="7" t="s">
        <v>113</v>
      </c>
      <c r="R21" s="7" t="s">
        <v>80</v>
      </c>
      <c r="S21" s="7">
        <v>3.77</v>
      </c>
      <c r="T21" s="7">
        <v>3.79</v>
      </c>
      <c r="U21" s="7">
        <v>3.79</v>
      </c>
      <c r="Z21" s="7">
        <v>3.82</v>
      </c>
      <c r="AA21" s="7">
        <v>3.82</v>
      </c>
      <c r="AB21" s="8">
        <v>44692</v>
      </c>
      <c r="AU21" s="7">
        <v>130</v>
      </c>
      <c r="AV21" s="7">
        <v>129</v>
      </c>
      <c r="AW21" s="7">
        <v>131</v>
      </c>
      <c r="AX21" s="7">
        <v>97</v>
      </c>
      <c r="AY21" s="7">
        <v>128</v>
      </c>
      <c r="AZ21" s="7">
        <v>127</v>
      </c>
      <c r="BA21" s="7">
        <v>129</v>
      </c>
      <c r="BB21" s="7">
        <v>90</v>
      </c>
      <c r="BC21" s="7">
        <v>128</v>
      </c>
      <c r="BD21" s="7">
        <v>127</v>
      </c>
      <c r="BE21" s="7">
        <v>129</v>
      </c>
      <c r="BF21" s="7">
        <v>84</v>
      </c>
      <c r="BG21" s="7">
        <v>130</v>
      </c>
      <c r="BH21" s="7">
        <v>129</v>
      </c>
      <c r="BI21" s="7">
        <v>131</v>
      </c>
      <c r="BJ21" s="7">
        <v>95</v>
      </c>
      <c r="BK21" s="7">
        <v>516</v>
      </c>
      <c r="BL21" s="7">
        <v>514</v>
      </c>
      <c r="BM21" s="7">
        <v>518</v>
      </c>
      <c r="BN21" s="7">
        <v>93</v>
      </c>
      <c r="BO21" s="8">
        <v>44682</v>
      </c>
      <c r="BP21" s="7">
        <v>36</v>
      </c>
      <c r="BQ21" s="7">
        <v>6</v>
      </c>
      <c r="BR21" s="7">
        <v>24</v>
      </c>
      <c r="BS21" s="7" t="s">
        <v>82</v>
      </c>
      <c r="BT21" s="7" t="s">
        <v>100</v>
      </c>
    </row>
    <row r="22" spans="7:72" ht="15.75" customHeight="1" x14ac:dyDescent="0.35">
      <c r="G22" s="7" t="s">
        <v>84</v>
      </c>
      <c r="H22" s="7" t="s">
        <v>79</v>
      </c>
      <c r="I22" s="7" t="s">
        <v>80</v>
      </c>
      <c r="J22" s="7" t="s">
        <v>114</v>
      </c>
      <c r="L22" s="7" t="s">
        <v>81</v>
      </c>
      <c r="M22" s="8">
        <v>44754</v>
      </c>
      <c r="N22" s="7" t="s">
        <v>82</v>
      </c>
      <c r="O22" s="9" t="s">
        <v>87</v>
      </c>
      <c r="P22" s="7" t="s">
        <v>80</v>
      </c>
      <c r="R22" s="7" t="s">
        <v>80</v>
      </c>
      <c r="S22" s="7">
        <v>3.66</v>
      </c>
      <c r="T22" s="7">
        <v>3.73</v>
      </c>
      <c r="U22" s="7">
        <v>3.69</v>
      </c>
      <c r="AB22" s="8">
        <v>44411</v>
      </c>
      <c r="AU22" s="7">
        <v>127</v>
      </c>
      <c r="AV22" s="7">
        <v>126</v>
      </c>
      <c r="AW22" s="7">
        <v>128</v>
      </c>
      <c r="AX22" s="7">
        <v>76</v>
      </c>
      <c r="AY22" s="7">
        <v>129</v>
      </c>
      <c r="AZ22" s="7">
        <v>128</v>
      </c>
      <c r="BA22" s="7">
        <v>130</v>
      </c>
      <c r="BB22" s="7">
        <v>94</v>
      </c>
      <c r="BC22" s="7">
        <v>125</v>
      </c>
      <c r="BD22" s="7">
        <v>124</v>
      </c>
      <c r="BE22" s="7">
        <v>126</v>
      </c>
      <c r="BF22" s="7">
        <v>51</v>
      </c>
      <c r="BG22" s="7">
        <v>125</v>
      </c>
      <c r="BH22" s="7">
        <v>124</v>
      </c>
      <c r="BI22" s="7">
        <v>126</v>
      </c>
      <c r="BJ22" s="7">
        <v>47</v>
      </c>
      <c r="BK22" s="7">
        <v>506</v>
      </c>
      <c r="BL22" s="7">
        <v>504</v>
      </c>
      <c r="BM22" s="7">
        <v>508</v>
      </c>
      <c r="BN22" s="7">
        <v>68</v>
      </c>
      <c r="BO22" s="8">
        <v>44682</v>
      </c>
      <c r="BP22" s="7">
        <v>5</v>
      </c>
      <c r="BQ22" s="7">
        <v>1</v>
      </c>
      <c r="BR22" s="7">
        <v>3</v>
      </c>
      <c r="BS22" s="7" t="s">
        <v>80</v>
      </c>
    </row>
    <row r="23" spans="7:72" ht="15.75" customHeight="1" x14ac:dyDescent="0.35">
      <c r="G23" s="7" t="s">
        <v>84</v>
      </c>
      <c r="H23" s="7" t="s">
        <v>85</v>
      </c>
      <c r="I23" s="7" t="s">
        <v>80</v>
      </c>
      <c r="L23" s="7" t="s">
        <v>81</v>
      </c>
      <c r="M23" s="8">
        <v>44754</v>
      </c>
      <c r="N23" s="7" t="s">
        <v>82</v>
      </c>
      <c r="O23" s="9" t="s">
        <v>115</v>
      </c>
      <c r="P23" s="7" t="s">
        <v>80</v>
      </c>
      <c r="R23" s="7" t="s">
        <v>80</v>
      </c>
      <c r="S23" s="7">
        <v>3.79</v>
      </c>
      <c r="T23" s="7">
        <v>4</v>
      </c>
      <c r="U23" s="7">
        <v>3.88</v>
      </c>
      <c r="AB23" s="8">
        <v>44705</v>
      </c>
      <c r="AU23" s="7">
        <v>128</v>
      </c>
      <c r="AV23" s="7">
        <v>127</v>
      </c>
      <c r="AW23" s="7">
        <v>129</v>
      </c>
      <c r="AX23" s="7">
        <v>85</v>
      </c>
      <c r="AY23" s="7">
        <v>127</v>
      </c>
      <c r="AZ23" s="7">
        <v>126</v>
      </c>
      <c r="BA23" s="7">
        <v>128</v>
      </c>
      <c r="BB23" s="7">
        <v>82</v>
      </c>
      <c r="BC23" s="7">
        <v>127</v>
      </c>
      <c r="BD23" s="7">
        <v>126</v>
      </c>
      <c r="BE23" s="7">
        <v>128</v>
      </c>
      <c r="BF23" s="7">
        <v>74</v>
      </c>
      <c r="BG23" s="7">
        <v>128</v>
      </c>
      <c r="BH23" s="7">
        <v>127</v>
      </c>
      <c r="BI23" s="7">
        <v>129</v>
      </c>
      <c r="BJ23" s="7">
        <v>81</v>
      </c>
      <c r="BK23" s="7">
        <v>510</v>
      </c>
      <c r="BL23" s="7">
        <v>508</v>
      </c>
      <c r="BM23" s="7">
        <v>512</v>
      </c>
      <c r="BN23" s="7">
        <v>80</v>
      </c>
      <c r="BO23" s="8">
        <v>44682</v>
      </c>
      <c r="BP23" s="7">
        <v>38</v>
      </c>
      <c r="BQ23" s="7">
        <v>1</v>
      </c>
      <c r="BR23" s="7">
        <v>27</v>
      </c>
      <c r="BS23" s="7" t="s">
        <v>82</v>
      </c>
      <c r="BT23" s="7" t="s">
        <v>116</v>
      </c>
    </row>
    <row r="24" spans="7:72" ht="15.75" customHeight="1" x14ac:dyDescent="0.35">
      <c r="G24" s="7" t="s">
        <v>84</v>
      </c>
      <c r="H24" s="7" t="s">
        <v>85</v>
      </c>
      <c r="I24" s="7" t="s">
        <v>80</v>
      </c>
      <c r="J24" s="7" t="s">
        <v>117</v>
      </c>
      <c r="L24" s="7" t="s">
        <v>81</v>
      </c>
      <c r="M24" s="8">
        <v>44757</v>
      </c>
      <c r="N24" s="7" t="s">
        <v>82</v>
      </c>
      <c r="O24" s="9" t="s">
        <v>118</v>
      </c>
      <c r="P24" s="7" t="s">
        <v>80</v>
      </c>
      <c r="R24" s="7" t="s">
        <v>80</v>
      </c>
      <c r="S24" s="7">
        <v>3.9</v>
      </c>
      <c r="T24" s="7">
        <v>4</v>
      </c>
      <c r="U24" s="7">
        <v>3.93</v>
      </c>
      <c r="AB24" s="8">
        <v>44692</v>
      </c>
      <c r="AU24" s="7">
        <v>128</v>
      </c>
      <c r="AV24" s="7">
        <v>127</v>
      </c>
      <c r="AW24" s="7">
        <v>129</v>
      </c>
      <c r="AX24" s="7">
        <v>85</v>
      </c>
      <c r="AY24" s="7">
        <v>129</v>
      </c>
      <c r="AZ24" s="7">
        <v>128</v>
      </c>
      <c r="BA24" s="7">
        <v>130</v>
      </c>
      <c r="BB24" s="7">
        <v>94</v>
      </c>
      <c r="BC24" s="7">
        <v>130</v>
      </c>
      <c r="BD24" s="7">
        <v>129</v>
      </c>
      <c r="BE24" s="7">
        <v>131</v>
      </c>
      <c r="BF24" s="7">
        <v>96</v>
      </c>
      <c r="BG24" s="7">
        <v>131</v>
      </c>
      <c r="BH24" s="7">
        <v>130</v>
      </c>
      <c r="BI24" s="7">
        <v>132</v>
      </c>
      <c r="BJ24" s="7">
        <v>98</v>
      </c>
      <c r="BK24" s="7">
        <v>518</v>
      </c>
      <c r="BL24" s="7">
        <v>516</v>
      </c>
      <c r="BM24" s="7">
        <v>520</v>
      </c>
      <c r="BN24" s="7">
        <v>96</v>
      </c>
      <c r="BO24" s="8">
        <v>44682</v>
      </c>
      <c r="BP24" s="7">
        <v>23</v>
      </c>
      <c r="BQ24" s="7">
        <v>3</v>
      </c>
      <c r="BR24" s="7">
        <v>13</v>
      </c>
      <c r="BS24" s="7" t="s">
        <v>82</v>
      </c>
      <c r="BT24" s="7" t="s">
        <v>119</v>
      </c>
    </row>
    <row r="25" spans="7:72" ht="15.75" customHeight="1" x14ac:dyDescent="0.35">
      <c r="G25" s="7" t="s">
        <v>120</v>
      </c>
      <c r="H25" s="7" t="s">
        <v>85</v>
      </c>
      <c r="I25" s="7" t="s">
        <v>80</v>
      </c>
      <c r="J25" s="7" t="s">
        <v>86</v>
      </c>
      <c r="K25" s="7" t="s">
        <v>121</v>
      </c>
      <c r="L25" s="7" t="s">
        <v>81</v>
      </c>
      <c r="M25" s="8">
        <v>44760</v>
      </c>
      <c r="N25" s="7" t="s">
        <v>82</v>
      </c>
      <c r="O25" s="9" t="s">
        <v>93</v>
      </c>
      <c r="P25" s="7" t="s">
        <v>80</v>
      </c>
      <c r="R25" s="7" t="s">
        <v>80</v>
      </c>
      <c r="S25" s="7">
        <v>3.27</v>
      </c>
      <c r="T25" s="7">
        <v>3.78</v>
      </c>
      <c r="U25" s="7">
        <v>3.4</v>
      </c>
      <c r="AB25" s="8">
        <v>44418</v>
      </c>
      <c r="AU25" s="7">
        <v>125</v>
      </c>
      <c r="AV25" s="7">
        <v>124</v>
      </c>
      <c r="AW25" s="7">
        <v>126</v>
      </c>
      <c r="AX25" s="7">
        <v>54</v>
      </c>
      <c r="AY25" s="7">
        <v>124</v>
      </c>
      <c r="AZ25" s="7">
        <v>123</v>
      </c>
      <c r="BA25" s="7">
        <v>125</v>
      </c>
      <c r="BB25" s="7">
        <v>48</v>
      </c>
      <c r="BC25" s="7">
        <v>125</v>
      </c>
      <c r="BD25" s="7">
        <v>124</v>
      </c>
      <c r="BE25" s="7">
        <v>126</v>
      </c>
      <c r="BF25" s="7">
        <v>51</v>
      </c>
      <c r="BG25" s="7">
        <v>127</v>
      </c>
      <c r="BH25" s="7">
        <v>126</v>
      </c>
      <c r="BI25" s="7">
        <v>128</v>
      </c>
      <c r="BJ25" s="7">
        <v>70</v>
      </c>
      <c r="BK25" s="7">
        <v>501</v>
      </c>
      <c r="BL25" s="7">
        <v>499</v>
      </c>
      <c r="BM25" s="7">
        <v>503</v>
      </c>
      <c r="BN25" s="7">
        <v>51</v>
      </c>
      <c r="BO25" s="8">
        <v>44682</v>
      </c>
      <c r="BP25" s="7">
        <v>13</v>
      </c>
      <c r="BQ25" s="7">
        <v>0</v>
      </c>
      <c r="BR25" s="7">
        <v>8</v>
      </c>
      <c r="BS25" s="7" t="s">
        <v>80</v>
      </c>
    </row>
    <row r="26" spans="7:72" ht="15.75" customHeight="1" x14ac:dyDescent="0.35">
      <c r="G26" s="7" t="s">
        <v>90</v>
      </c>
      <c r="H26" s="7" t="s">
        <v>79</v>
      </c>
      <c r="I26" s="7" t="s">
        <v>80</v>
      </c>
      <c r="J26" s="7" t="s">
        <v>122</v>
      </c>
      <c r="L26" s="7" t="s">
        <v>81</v>
      </c>
      <c r="M26" s="8">
        <v>44760</v>
      </c>
      <c r="N26" s="7" t="s">
        <v>82</v>
      </c>
      <c r="O26" s="9" t="s">
        <v>95</v>
      </c>
      <c r="P26" s="7" t="s">
        <v>80</v>
      </c>
      <c r="R26" s="7" t="s">
        <v>80</v>
      </c>
      <c r="S26" s="7">
        <v>3.67</v>
      </c>
      <c r="T26" s="7">
        <v>3.51</v>
      </c>
      <c r="U26" s="7">
        <v>3.56</v>
      </c>
      <c r="Y26" s="7">
        <v>3.3</v>
      </c>
      <c r="Z26" s="7">
        <v>3.79</v>
      </c>
      <c r="AA26" s="7">
        <v>3.47</v>
      </c>
      <c r="AB26" s="8">
        <v>44377</v>
      </c>
      <c r="AU26" s="7">
        <v>126</v>
      </c>
      <c r="AV26" s="7">
        <v>125</v>
      </c>
      <c r="AW26" s="7">
        <v>127</v>
      </c>
      <c r="AX26" s="7">
        <v>66</v>
      </c>
      <c r="AY26" s="7">
        <v>129</v>
      </c>
      <c r="AZ26" s="7">
        <v>128</v>
      </c>
      <c r="BA26" s="7">
        <v>130</v>
      </c>
      <c r="BB26" s="7">
        <v>94</v>
      </c>
      <c r="BC26" s="7">
        <v>128</v>
      </c>
      <c r="BD26" s="7">
        <v>127</v>
      </c>
      <c r="BE26" s="7">
        <v>129</v>
      </c>
      <c r="BF26" s="7">
        <v>84</v>
      </c>
      <c r="BG26" s="7">
        <v>131</v>
      </c>
      <c r="BH26" s="7">
        <v>130</v>
      </c>
      <c r="BI26" s="7">
        <v>132</v>
      </c>
      <c r="BJ26" s="7">
        <v>98</v>
      </c>
      <c r="BK26" s="7">
        <v>514</v>
      </c>
      <c r="BL26" s="7">
        <v>512</v>
      </c>
      <c r="BM26" s="7">
        <v>516</v>
      </c>
      <c r="BN26" s="7">
        <v>90</v>
      </c>
      <c r="BO26" s="8">
        <v>44682</v>
      </c>
      <c r="BP26" s="7">
        <v>5</v>
      </c>
      <c r="BQ26" s="7">
        <v>0</v>
      </c>
      <c r="BR26" s="7">
        <v>3</v>
      </c>
      <c r="BS26" s="7" t="s">
        <v>80</v>
      </c>
    </row>
    <row r="27" spans="7:72" ht="15.75" customHeight="1" x14ac:dyDescent="0.35">
      <c r="G27" s="7" t="s">
        <v>84</v>
      </c>
      <c r="H27" s="7" t="s">
        <v>79</v>
      </c>
      <c r="I27" s="7" t="s">
        <v>80</v>
      </c>
      <c r="J27" s="7" t="s">
        <v>86</v>
      </c>
      <c r="L27" s="7" t="s">
        <v>81</v>
      </c>
      <c r="M27" s="8">
        <v>44761</v>
      </c>
      <c r="N27" s="7" t="s">
        <v>82</v>
      </c>
      <c r="O27" s="9" t="s">
        <v>118</v>
      </c>
      <c r="P27" s="7" t="s">
        <v>80</v>
      </c>
      <c r="R27" s="7" t="s">
        <v>80</v>
      </c>
      <c r="S27" s="7">
        <v>3.5</v>
      </c>
      <c r="T27" s="7">
        <v>3.87</v>
      </c>
      <c r="U27" s="7">
        <v>3.65</v>
      </c>
      <c r="AB27" s="8">
        <v>44727</v>
      </c>
      <c r="AU27" s="7">
        <v>125</v>
      </c>
      <c r="AV27" s="7">
        <v>124</v>
      </c>
      <c r="AW27" s="7">
        <v>126</v>
      </c>
      <c r="AX27" s="7">
        <v>54</v>
      </c>
      <c r="AY27" s="7">
        <v>126</v>
      </c>
      <c r="AZ27" s="7">
        <v>125</v>
      </c>
      <c r="BA27" s="7">
        <v>127</v>
      </c>
      <c r="BB27" s="7">
        <v>71</v>
      </c>
      <c r="BC27" s="7">
        <v>127</v>
      </c>
      <c r="BD27" s="7">
        <v>126</v>
      </c>
      <c r="BE27" s="7">
        <v>128</v>
      </c>
      <c r="BF27" s="7">
        <v>74</v>
      </c>
      <c r="BG27" s="7">
        <v>126</v>
      </c>
      <c r="BH27" s="7">
        <v>125</v>
      </c>
      <c r="BI27" s="7">
        <v>127</v>
      </c>
      <c r="BJ27" s="7">
        <v>59</v>
      </c>
      <c r="BK27" s="7">
        <v>504</v>
      </c>
      <c r="BL27" s="7">
        <v>502</v>
      </c>
      <c r="BM27" s="7">
        <v>506</v>
      </c>
      <c r="BN27" s="7">
        <v>61</v>
      </c>
      <c r="BO27" s="8">
        <v>44682</v>
      </c>
      <c r="BP27" s="7">
        <v>12</v>
      </c>
      <c r="BQ27" s="7">
        <v>2</v>
      </c>
      <c r="BR27" s="7">
        <v>9</v>
      </c>
      <c r="BS27" s="7" t="s">
        <v>82</v>
      </c>
      <c r="BT27" s="7" t="s">
        <v>111</v>
      </c>
    </row>
    <row r="28" spans="7:72" ht="15.75" customHeight="1" x14ac:dyDescent="0.35">
      <c r="G28" s="7" t="s">
        <v>112</v>
      </c>
      <c r="H28" s="7" t="s">
        <v>85</v>
      </c>
      <c r="I28" s="7" t="s">
        <v>82</v>
      </c>
      <c r="J28" s="7" t="s">
        <v>86</v>
      </c>
      <c r="L28" s="7" t="s">
        <v>81</v>
      </c>
      <c r="M28" s="8">
        <v>44761</v>
      </c>
      <c r="N28" s="7" t="s">
        <v>82</v>
      </c>
      <c r="O28" s="9" t="s">
        <v>93</v>
      </c>
      <c r="P28" s="7" t="s">
        <v>80</v>
      </c>
      <c r="R28" s="7" t="s">
        <v>80</v>
      </c>
      <c r="S28" s="7">
        <v>3.97</v>
      </c>
      <c r="T28" s="7">
        <v>3.98</v>
      </c>
      <c r="U28" s="7">
        <v>3.97</v>
      </c>
      <c r="AB28" s="8">
        <v>44704</v>
      </c>
      <c r="AU28" s="7">
        <v>129</v>
      </c>
      <c r="AV28" s="7">
        <v>128</v>
      </c>
      <c r="AW28" s="7">
        <v>130</v>
      </c>
      <c r="AX28" s="7">
        <v>92</v>
      </c>
      <c r="AY28" s="7">
        <v>128</v>
      </c>
      <c r="AZ28" s="7">
        <v>127</v>
      </c>
      <c r="BA28" s="7">
        <v>129</v>
      </c>
      <c r="BB28" s="7">
        <v>90</v>
      </c>
      <c r="BC28" s="7">
        <v>127</v>
      </c>
      <c r="BD28" s="7">
        <v>126</v>
      </c>
      <c r="BE28" s="7">
        <v>128</v>
      </c>
      <c r="BF28" s="7">
        <v>74</v>
      </c>
      <c r="BG28" s="7">
        <v>128</v>
      </c>
      <c r="BH28" s="7">
        <v>127</v>
      </c>
      <c r="BI28" s="7">
        <v>129</v>
      </c>
      <c r="BJ28" s="7">
        <v>81</v>
      </c>
      <c r="BK28" s="7">
        <v>512</v>
      </c>
      <c r="BL28" s="7">
        <v>510</v>
      </c>
      <c r="BM28" s="7">
        <v>514</v>
      </c>
      <c r="BN28" s="7">
        <v>85</v>
      </c>
      <c r="BO28" s="8">
        <v>44682</v>
      </c>
      <c r="BP28" s="7">
        <v>30</v>
      </c>
      <c r="BQ28" s="7">
        <v>3</v>
      </c>
      <c r="BR28" s="7">
        <v>23</v>
      </c>
      <c r="BS28" s="7" t="s">
        <v>82</v>
      </c>
      <c r="BT28" s="7" t="s">
        <v>123</v>
      </c>
    </row>
    <row r="29" spans="7:72" ht="15.75" customHeight="1" x14ac:dyDescent="0.35">
      <c r="G29" s="7" t="s">
        <v>84</v>
      </c>
      <c r="H29" s="7" t="s">
        <v>85</v>
      </c>
      <c r="I29" s="7" t="s">
        <v>80</v>
      </c>
      <c r="J29" s="7" t="s">
        <v>86</v>
      </c>
      <c r="L29" s="7" t="s">
        <v>81</v>
      </c>
      <c r="M29" s="8">
        <v>44764</v>
      </c>
      <c r="N29" s="7" t="s">
        <v>82</v>
      </c>
      <c r="O29" s="9" t="s">
        <v>124</v>
      </c>
      <c r="P29" s="7" t="s">
        <v>80</v>
      </c>
      <c r="R29" s="7" t="s">
        <v>80</v>
      </c>
      <c r="S29" s="7">
        <v>3.39</v>
      </c>
      <c r="T29" s="7">
        <v>3.77</v>
      </c>
      <c r="U29" s="7">
        <v>3.53</v>
      </c>
      <c r="AB29" s="8">
        <v>44458</v>
      </c>
      <c r="AU29" s="7">
        <v>128</v>
      </c>
      <c r="AV29" s="7">
        <v>127</v>
      </c>
      <c r="AW29" s="7">
        <v>129</v>
      </c>
      <c r="AX29" s="7">
        <v>85</v>
      </c>
      <c r="AY29" s="7">
        <v>128</v>
      </c>
      <c r="AZ29" s="7">
        <v>127</v>
      </c>
      <c r="BA29" s="7">
        <v>129</v>
      </c>
      <c r="BB29" s="7">
        <v>90</v>
      </c>
      <c r="BC29" s="7">
        <v>130</v>
      </c>
      <c r="BD29" s="7">
        <v>129</v>
      </c>
      <c r="BE29" s="7">
        <v>131</v>
      </c>
      <c r="BF29" s="7">
        <v>96</v>
      </c>
      <c r="BG29" s="7">
        <v>130</v>
      </c>
      <c r="BH29" s="7">
        <v>129</v>
      </c>
      <c r="BI29" s="7">
        <v>131</v>
      </c>
      <c r="BJ29" s="7">
        <v>95</v>
      </c>
      <c r="BK29" s="7">
        <v>516</v>
      </c>
      <c r="BL29" s="7">
        <v>514</v>
      </c>
      <c r="BM29" s="7">
        <v>518</v>
      </c>
      <c r="BN29" s="7">
        <v>93</v>
      </c>
      <c r="BO29" s="8">
        <v>44682</v>
      </c>
      <c r="BP29" s="7">
        <v>24</v>
      </c>
      <c r="BQ29" s="7">
        <v>2</v>
      </c>
      <c r="BR29" s="7">
        <v>20</v>
      </c>
      <c r="BS29" s="7" t="s">
        <v>82</v>
      </c>
      <c r="BT29" s="7" t="s">
        <v>125</v>
      </c>
    </row>
    <row r="30" spans="7:72" ht="15.75" customHeight="1" x14ac:dyDescent="0.35">
      <c r="G30" s="7" t="s">
        <v>84</v>
      </c>
      <c r="H30" s="7" t="s">
        <v>79</v>
      </c>
      <c r="I30" s="7" t="s">
        <v>80</v>
      </c>
      <c r="J30" s="7" t="s">
        <v>86</v>
      </c>
      <c r="L30" s="7" t="s">
        <v>81</v>
      </c>
      <c r="M30" s="8">
        <v>44764</v>
      </c>
      <c r="N30" s="7" t="s">
        <v>82</v>
      </c>
      <c r="O30" s="9" t="s">
        <v>126</v>
      </c>
      <c r="P30" s="7" t="s">
        <v>80</v>
      </c>
      <c r="R30" s="7" t="s">
        <v>80</v>
      </c>
      <c r="S30" s="7">
        <v>3.62</v>
      </c>
      <c r="T30" s="7">
        <v>3.84</v>
      </c>
      <c r="U30" s="7">
        <v>3.7</v>
      </c>
      <c r="AB30" s="8">
        <v>44727</v>
      </c>
      <c r="AU30" s="7">
        <v>127</v>
      </c>
      <c r="AV30" s="7">
        <v>126</v>
      </c>
      <c r="AW30" s="7">
        <v>128</v>
      </c>
      <c r="AX30" s="7">
        <v>76</v>
      </c>
      <c r="AY30" s="7">
        <v>126</v>
      </c>
      <c r="AZ30" s="7">
        <v>125</v>
      </c>
      <c r="BA30" s="7">
        <v>127</v>
      </c>
      <c r="BB30" s="7">
        <v>71</v>
      </c>
      <c r="BC30" s="7">
        <v>128</v>
      </c>
      <c r="BD30" s="7">
        <v>127</v>
      </c>
      <c r="BE30" s="7">
        <v>129</v>
      </c>
      <c r="BF30" s="7">
        <v>84</v>
      </c>
      <c r="BG30" s="7">
        <v>130</v>
      </c>
      <c r="BH30" s="7">
        <v>129</v>
      </c>
      <c r="BI30" s="7">
        <v>131</v>
      </c>
      <c r="BJ30" s="7">
        <v>95</v>
      </c>
      <c r="BK30" s="7">
        <v>511</v>
      </c>
      <c r="BL30" s="7">
        <v>509</v>
      </c>
      <c r="BM30" s="7">
        <v>513</v>
      </c>
      <c r="BN30" s="7">
        <v>83</v>
      </c>
      <c r="BO30" s="8">
        <v>44682</v>
      </c>
      <c r="BP30" s="7">
        <v>17</v>
      </c>
      <c r="BQ30" s="7">
        <v>1</v>
      </c>
      <c r="BR30" s="7">
        <v>13</v>
      </c>
      <c r="BS30" s="7" t="s">
        <v>82</v>
      </c>
      <c r="BT30" s="7" t="s">
        <v>97</v>
      </c>
    </row>
    <row r="31" spans="7:72" ht="15.75" customHeight="1" x14ac:dyDescent="0.35">
      <c r="G31" s="7" t="s">
        <v>84</v>
      </c>
      <c r="H31" s="7" t="s">
        <v>79</v>
      </c>
      <c r="I31" s="7" t="s">
        <v>80</v>
      </c>
      <c r="J31" s="7" t="s">
        <v>86</v>
      </c>
      <c r="L31" s="7" t="s">
        <v>81</v>
      </c>
      <c r="M31" s="8">
        <v>44767</v>
      </c>
      <c r="N31" s="7" t="s">
        <v>82</v>
      </c>
      <c r="O31" s="9" t="s">
        <v>127</v>
      </c>
      <c r="P31" s="7" t="s">
        <v>80</v>
      </c>
      <c r="R31" s="7" t="s">
        <v>80</v>
      </c>
      <c r="S31" s="7">
        <v>3.64</v>
      </c>
      <c r="T31" s="7">
        <v>3.96</v>
      </c>
      <c r="U31" s="7">
        <v>3.78</v>
      </c>
      <c r="AB31" s="8">
        <v>44061</v>
      </c>
      <c r="AU31" s="7">
        <v>127</v>
      </c>
      <c r="AV31" s="7">
        <v>126</v>
      </c>
      <c r="AW31" s="7">
        <v>128</v>
      </c>
      <c r="AX31" s="7">
        <v>76</v>
      </c>
      <c r="AY31" s="7">
        <v>125</v>
      </c>
      <c r="AZ31" s="7">
        <v>124</v>
      </c>
      <c r="BA31" s="7">
        <v>126</v>
      </c>
      <c r="BB31" s="7">
        <v>60</v>
      </c>
      <c r="BC31" s="7">
        <v>126</v>
      </c>
      <c r="BD31" s="7">
        <v>125</v>
      </c>
      <c r="BE31" s="7">
        <v>127</v>
      </c>
      <c r="BF31" s="7">
        <v>62</v>
      </c>
      <c r="BG31" s="7">
        <v>131</v>
      </c>
      <c r="BH31" s="7">
        <v>130</v>
      </c>
      <c r="BI31" s="7">
        <v>132</v>
      </c>
      <c r="BJ31" s="7">
        <v>98</v>
      </c>
      <c r="BK31" s="7">
        <v>509</v>
      </c>
      <c r="BL31" s="7">
        <v>507</v>
      </c>
      <c r="BM31" s="7">
        <v>511</v>
      </c>
      <c r="BN31" s="7">
        <v>77</v>
      </c>
      <c r="BO31" s="8">
        <v>44682</v>
      </c>
      <c r="BP31" s="7">
        <v>18</v>
      </c>
      <c r="BQ31" s="7">
        <v>1</v>
      </c>
      <c r="BR31" s="7">
        <v>4</v>
      </c>
      <c r="BS31" s="7" t="s">
        <v>82</v>
      </c>
      <c r="BT31" s="7" t="s">
        <v>88</v>
      </c>
    </row>
    <row r="32" spans="7:72" ht="15.75" customHeight="1" x14ac:dyDescent="0.35">
      <c r="G32" s="7" t="s">
        <v>84</v>
      </c>
      <c r="H32" s="7" t="s">
        <v>85</v>
      </c>
      <c r="I32" s="7" t="s">
        <v>80</v>
      </c>
      <c r="J32" s="7" t="s">
        <v>86</v>
      </c>
      <c r="L32" s="7" t="s">
        <v>81</v>
      </c>
      <c r="M32" s="8">
        <v>44768</v>
      </c>
      <c r="N32" s="7" t="s">
        <v>82</v>
      </c>
      <c r="O32" s="9" t="s">
        <v>95</v>
      </c>
      <c r="P32" s="7" t="s">
        <v>80</v>
      </c>
      <c r="R32" s="7" t="s">
        <v>80</v>
      </c>
      <c r="S32" s="7">
        <v>4</v>
      </c>
      <c r="T32" s="7">
        <v>4</v>
      </c>
      <c r="U32" s="7">
        <v>4</v>
      </c>
      <c r="AB32" s="8">
        <v>44692</v>
      </c>
      <c r="AU32" s="7">
        <v>128</v>
      </c>
      <c r="AV32" s="7">
        <v>127</v>
      </c>
      <c r="AW32" s="7">
        <v>129</v>
      </c>
      <c r="AX32" s="7">
        <v>85</v>
      </c>
      <c r="AY32" s="7">
        <v>128</v>
      </c>
      <c r="AZ32" s="7">
        <v>127</v>
      </c>
      <c r="BA32" s="7">
        <v>129</v>
      </c>
      <c r="BB32" s="7">
        <v>90</v>
      </c>
      <c r="BC32" s="7">
        <v>129</v>
      </c>
      <c r="BD32" s="7">
        <v>128</v>
      </c>
      <c r="BE32" s="7">
        <v>130</v>
      </c>
      <c r="BF32" s="7">
        <v>90</v>
      </c>
      <c r="BG32" s="7">
        <v>128</v>
      </c>
      <c r="BH32" s="7">
        <v>127</v>
      </c>
      <c r="BI32" s="7">
        <v>129</v>
      </c>
      <c r="BJ32" s="7">
        <v>81</v>
      </c>
      <c r="BK32" s="7">
        <v>513</v>
      </c>
      <c r="BL32" s="7">
        <v>511</v>
      </c>
      <c r="BM32" s="7">
        <v>515</v>
      </c>
      <c r="BN32" s="7">
        <v>88</v>
      </c>
      <c r="BO32" s="8">
        <v>44682</v>
      </c>
      <c r="BP32" s="7">
        <v>39</v>
      </c>
      <c r="BQ32" s="7">
        <v>2</v>
      </c>
      <c r="BR32" s="7">
        <v>23</v>
      </c>
      <c r="BS32" s="7" t="s">
        <v>82</v>
      </c>
      <c r="BT32" s="7" t="s">
        <v>96</v>
      </c>
    </row>
    <row r="33" spans="5:72" ht="15.75" customHeight="1" x14ac:dyDescent="0.35">
      <c r="G33" s="7" t="s">
        <v>84</v>
      </c>
      <c r="H33" s="7" t="s">
        <v>85</v>
      </c>
      <c r="I33" s="7" t="s">
        <v>80</v>
      </c>
      <c r="J33" s="7" t="s">
        <v>117</v>
      </c>
      <c r="L33" s="7" t="s">
        <v>81</v>
      </c>
      <c r="M33" s="8">
        <v>44771</v>
      </c>
      <c r="N33" s="7" t="s">
        <v>82</v>
      </c>
      <c r="O33" s="9" t="s">
        <v>93</v>
      </c>
      <c r="P33" s="7" t="s">
        <v>80</v>
      </c>
      <c r="R33" s="7" t="s">
        <v>80</v>
      </c>
      <c r="S33" s="7">
        <v>3.88</v>
      </c>
      <c r="T33" s="7">
        <v>3.95</v>
      </c>
      <c r="U33" s="7">
        <v>3.9</v>
      </c>
      <c r="AB33" s="8">
        <v>44426</v>
      </c>
      <c r="AU33" s="7">
        <v>129</v>
      </c>
      <c r="AV33" s="7">
        <v>128</v>
      </c>
      <c r="AW33" s="7">
        <v>130</v>
      </c>
      <c r="AX33" s="7">
        <v>92</v>
      </c>
      <c r="AY33" s="7">
        <v>127</v>
      </c>
      <c r="AZ33" s="7">
        <v>126</v>
      </c>
      <c r="BA33" s="7">
        <v>128</v>
      </c>
      <c r="BB33" s="7">
        <v>82</v>
      </c>
      <c r="BC33" s="7">
        <v>129</v>
      </c>
      <c r="BD33" s="7">
        <v>128</v>
      </c>
      <c r="BE33" s="7">
        <v>130</v>
      </c>
      <c r="BF33" s="7">
        <v>90</v>
      </c>
      <c r="BG33" s="7">
        <v>130</v>
      </c>
      <c r="BH33" s="7">
        <v>129</v>
      </c>
      <c r="BI33" s="7">
        <v>131</v>
      </c>
      <c r="BJ33" s="7">
        <v>95</v>
      </c>
      <c r="BK33" s="7">
        <v>515</v>
      </c>
      <c r="BL33" s="7">
        <v>513</v>
      </c>
      <c r="BM33" s="7">
        <v>517</v>
      </c>
      <c r="BN33" s="7">
        <v>92</v>
      </c>
      <c r="BO33" s="8">
        <v>44682</v>
      </c>
      <c r="BP33" s="7">
        <v>20</v>
      </c>
      <c r="BQ33" s="7">
        <v>1</v>
      </c>
      <c r="BR33" s="7">
        <v>12</v>
      </c>
      <c r="BS33" s="7" t="s">
        <v>82</v>
      </c>
      <c r="BT33" s="7" t="s">
        <v>88</v>
      </c>
    </row>
    <row r="34" spans="5:72" ht="15.75" customHeight="1" x14ac:dyDescent="0.35">
      <c r="G34" s="7" t="s">
        <v>84</v>
      </c>
      <c r="H34" s="7" t="s">
        <v>79</v>
      </c>
      <c r="I34" s="7" t="s">
        <v>80</v>
      </c>
      <c r="J34" s="7" t="s">
        <v>86</v>
      </c>
      <c r="L34" s="7" t="s">
        <v>81</v>
      </c>
      <c r="M34" s="8">
        <v>44772</v>
      </c>
      <c r="N34" s="7" t="s">
        <v>82</v>
      </c>
      <c r="O34" s="9" t="s">
        <v>128</v>
      </c>
      <c r="P34" s="7" t="s">
        <v>80</v>
      </c>
      <c r="R34" s="7" t="s">
        <v>80</v>
      </c>
      <c r="S34" s="7">
        <v>3.56</v>
      </c>
      <c r="T34" s="7">
        <v>3.67</v>
      </c>
      <c r="U34" s="7">
        <v>3.6</v>
      </c>
      <c r="AB34" s="8">
        <v>44803</v>
      </c>
      <c r="AU34" s="7">
        <v>129</v>
      </c>
      <c r="AV34" s="7">
        <v>128</v>
      </c>
      <c r="AW34" s="7">
        <v>130</v>
      </c>
      <c r="AX34" s="7">
        <v>92</v>
      </c>
      <c r="AY34" s="7">
        <v>127</v>
      </c>
      <c r="AZ34" s="7">
        <v>126</v>
      </c>
      <c r="BA34" s="7">
        <v>128</v>
      </c>
      <c r="BB34" s="7">
        <v>82</v>
      </c>
      <c r="BC34" s="7">
        <v>127</v>
      </c>
      <c r="BD34" s="7">
        <v>126</v>
      </c>
      <c r="BE34" s="7">
        <v>128</v>
      </c>
      <c r="BF34" s="7">
        <v>74</v>
      </c>
      <c r="BG34" s="7">
        <v>126</v>
      </c>
      <c r="BH34" s="7">
        <v>125</v>
      </c>
      <c r="BI34" s="7">
        <v>127</v>
      </c>
      <c r="BJ34" s="7">
        <v>59</v>
      </c>
      <c r="BK34" s="7">
        <v>509</v>
      </c>
      <c r="BL34" s="7">
        <v>507</v>
      </c>
      <c r="BM34" s="7">
        <v>511</v>
      </c>
      <c r="BN34" s="7">
        <v>77</v>
      </c>
      <c r="BO34" s="8">
        <v>44682</v>
      </c>
      <c r="BP34" s="7">
        <v>25</v>
      </c>
      <c r="BQ34" s="7">
        <v>0</v>
      </c>
      <c r="BR34" s="7">
        <v>22</v>
      </c>
      <c r="BS34" s="7" t="s">
        <v>80</v>
      </c>
    </row>
    <row r="35" spans="5:72" ht="15.75" customHeight="1" x14ac:dyDescent="0.35">
      <c r="E35" s="7" t="s">
        <v>82</v>
      </c>
      <c r="G35" s="7" t="s">
        <v>102</v>
      </c>
      <c r="H35" s="7" t="s">
        <v>79</v>
      </c>
      <c r="I35" s="7" t="s">
        <v>82</v>
      </c>
      <c r="L35" s="7" t="s">
        <v>81</v>
      </c>
      <c r="M35" s="8">
        <v>44774</v>
      </c>
      <c r="N35" s="7" t="s">
        <v>82</v>
      </c>
      <c r="O35" s="9" t="s">
        <v>87</v>
      </c>
      <c r="P35" s="7" t="s">
        <v>80</v>
      </c>
      <c r="R35" s="7" t="s">
        <v>82</v>
      </c>
      <c r="S35" s="7">
        <v>3.49</v>
      </c>
      <c r="T35" s="7">
        <v>3.85</v>
      </c>
      <c r="U35" s="7">
        <v>3.75</v>
      </c>
      <c r="V35" s="7">
        <v>3.3</v>
      </c>
      <c r="W35" s="7">
        <v>3</v>
      </c>
      <c r="X35" s="7">
        <v>3.08</v>
      </c>
      <c r="AB35" s="8">
        <v>44712</v>
      </c>
      <c r="AU35" s="7">
        <v>127</v>
      </c>
      <c r="AV35" s="7">
        <v>126</v>
      </c>
      <c r="AW35" s="7">
        <v>128</v>
      </c>
      <c r="AX35" s="7">
        <v>76</v>
      </c>
      <c r="AY35" s="7">
        <v>126</v>
      </c>
      <c r="AZ35" s="7">
        <v>125</v>
      </c>
      <c r="BA35" s="7">
        <v>127</v>
      </c>
      <c r="BB35" s="7">
        <v>71</v>
      </c>
      <c r="BC35" s="7">
        <v>126</v>
      </c>
      <c r="BD35" s="7">
        <v>125</v>
      </c>
      <c r="BE35" s="7">
        <v>127</v>
      </c>
      <c r="BF35" s="7">
        <v>62</v>
      </c>
      <c r="BG35" s="7">
        <v>130</v>
      </c>
      <c r="BH35" s="7">
        <v>129</v>
      </c>
      <c r="BI35" s="7">
        <v>131</v>
      </c>
      <c r="BJ35" s="7">
        <v>95</v>
      </c>
      <c r="BK35" s="7">
        <v>509</v>
      </c>
      <c r="BL35" s="7">
        <v>507</v>
      </c>
      <c r="BM35" s="7">
        <v>511</v>
      </c>
      <c r="BN35" s="7">
        <v>77</v>
      </c>
      <c r="BO35" s="8">
        <v>44682</v>
      </c>
      <c r="BP35" s="7">
        <v>26</v>
      </c>
      <c r="BQ35" s="7">
        <v>0</v>
      </c>
      <c r="BR35" s="7">
        <v>22</v>
      </c>
      <c r="BS35" s="7" t="s">
        <v>80</v>
      </c>
    </row>
    <row r="36" spans="5:72" ht="15.75" customHeight="1" x14ac:dyDescent="0.35">
      <c r="G36" s="7" t="s">
        <v>129</v>
      </c>
      <c r="H36" s="7" t="s">
        <v>79</v>
      </c>
      <c r="I36" s="7" t="s">
        <v>80</v>
      </c>
      <c r="J36" s="7" t="s">
        <v>86</v>
      </c>
      <c r="L36" s="7" t="s">
        <v>81</v>
      </c>
      <c r="M36" s="8">
        <v>44775</v>
      </c>
      <c r="N36" s="7" t="s">
        <v>82</v>
      </c>
      <c r="O36" s="9" t="s">
        <v>130</v>
      </c>
      <c r="P36" s="7" t="s">
        <v>80</v>
      </c>
      <c r="R36" s="7" t="s">
        <v>80</v>
      </c>
      <c r="S36" s="7">
        <v>3.4</v>
      </c>
      <c r="T36" s="7">
        <v>3.63</v>
      </c>
      <c r="U36" s="7">
        <v>3.51</v>
      </c>
      <c r="AB36" s="8">
        <v>44741</v>
      </c>
      <c r="AU36" s="7">
        <v>127</v>
      </c>
      <c r="AV36" s="7">
        <v>126</v>
      </c>
      <c r="AW36" s="7">
        <v>128</v>
      </c>
      <c r="AX36" s="7">
        <v>76</v>
      </c>
      <c r="AY36" s="7">
        <v>128</v>
      </c>
      <c r="AZ36" s="7">
        <v>127</v>
      </c>
      <c r="BA36" s="7">
        <v>129</v>
      </c>
      <c r="BB36" s="7">
        <v>90</v>
      </c>
      <c r="BC36" s="7">
        <v>125</v>
      </c>
      <c r="BD36" s="7">
        <v>124</v>
      </c>
      <c r="BE36" s="7">
        <v>126</v>
      </c>
      <c r="BF36" s="7">
        <v>51</v>
      </c>
      <c r="BG36" s="7">
        <v>130</v>
      </c>
      <c r="BH36" s="7">
        <v>129</v>
      </c>
      <c r="BI36" s="7">
        <v>131</v>
      </c>
      <c r="BJ36" s="7">
        <v>95</v>
      </c>
      <c r="BK36" s="7">
        <v>510</v>
      </c>
      <c r="BL36" s="7">
        <v>508</v>
      </c>
      <c r="BM36" s="7">
        <v>512</v>
      </c>
      <c r="BN36" s="7">
        <v>80</v>
      </c>
      <c r="BO36" s="8">
        <v>44682</v>
      </c>
      <c r="BP36" s="7">
        <v>11</v>
      </c>
      <c r="BQ36" s="7">
        <v>2</v>
      </c>
      <c r="BR36" s="7">
        <v>7</v>
      </c>
      <c r="BS36" s="7" t="s">
        <v>82</v>
      </c>
      <c r="BT36" s="7" t="s">
        <v>131</v>
      </c>
    </row>
    <row r="37" spans="5:72" ht="15.75" customHeight="1" x14ac:dyDescent="0.35">
      <c r="G37" s="7" t="s">
        <v>102</v>
      </c>
      <c r="H37" s="7" t="s">
        <v>85</v>
      </c>
      <c r="I37" s="7" t="s">
        <v>80</v>
      </c>
      <c r="J37" s="7" t="s">
        <v>86</v>
      </c>
      <c r="L37" s="7" t="s">
        <v>81</v>
      </c>
      <c r="M37" s="8">
        <v>44779</v>
      </c>
      <c r="N37" s="7" t="s">
        <v>82</v>
      </c>
      <c r="O37" s="9" t="s">
        <v>132</v>
      </c>
      <c r="P37" s="7" t="s">
        <v>80</v>
      </c>
      <c r="R37" s="7" t="s">
        <v>80</v>
      </c>
      <c r="S37" s="7">
        <v>3.97</v>
      </c>
      <c r="T37" s="7">
        <v>3.96</v>
      </c>
      <c r="U37" s="7">
        <v>3.96</v>
      </c>
      <c r="V37" s="7">
        <v>3.99</v>
      </c>
      <c r="X37" s="7">
        <v>3.99</v>
      </c>
      <c r="AB37" s="8">
        <v>44713</v>
      </c>
      <c r="AU37" s="7">
        <v>126</v>
      </c>
      <c r="AV37" s="7">
        <v>125</v>
      </c>
      <c r="AW37" s="7">
        <v>127</v>
      </c>
      <c r="AX37" s="7">
        <v>66</v>
      </c>
      <c r="AY37" s="7">
        <v>126</v>
      </c>
      <c r="AZ37" s="7">
        <v>125</v>
      </c>
      <c r="BA37" s="7">
        <v>127</v>
      </c>
      <c r="BB37" s="7">
        <v>71</v>
      </c>
      <c r="BC37" s="7">
        <v>127</v>
      </c>
      <c r="BD37" s="7">
        <v>126</v>
      </c>
      <c r="BE37" s="7">
        <v>128</v>
      </c>
      <c r="BF37" s="7">
        <v>74</v>
      </c>
      <c r="BG37" s="7">
        <v>129</v>
      </c>
      <c r="BH37" s="7">
        <v>128</v>
      </c>
      <c r="BI37" s="7">
        <v>130</v>
      </c>
      <c r="BJ37" s="7">
        <v>88</v>
      </c>
      <c r="BK37" s="7">
        <v>508</v>
      </c>
      <c r="BL37" s="7">
        <v>506</v>
      </c>
      <c r="BM37" s="7">
        <v>510</v>
      </c>
      <c r="BN37" s="7">
        <v>74</v>
      </c>
      <c r="BO37" s="8">
        <v>44682</v>
      </c>
      <c r="BP37" s="7">
        <v>36</v>
      </c>
      <c r="BQ37" s="7">
        <v>1</v>
      </c>
      <c r="BR37" s="7">
        <v>30</v>
      </c>
      <c r="BS37" s="7" t="s">
        <v>82</v>
      </c>
      <c r="BT37" s="7" t="s">
        <v>133</v>
      </c>
    </row>
    <row r="38" spans="5:72" ht="15.75" customHeight="1" x14ac:dyDescent="0.35">
      <c r="G38" s="7" t="s">
        <v>134</v>
      </c>
      <c r="H38" s="7" t="s">
        <v>85</v>
      </c>
      <c r="I38" s="7" t="s">
        <v>80</v>
      </c>
      <c r="J38" s="7" t="s">
        <v>108</v>
      </c>
      <c r="L38" s="7" t="s">
        <v>81</v>
      </c>
      <c r="M38" s="8">
        <v>44781</v>
      </c>
      <c r="N38" s="7" t="s">
        <v>80</v>
      </c>
      <c r="O38" s="9" t="s">
        <v>135</v>
      </c>
      <c r="P38" s="7" t="s">
        <v>80</v>
      </c>
      <c r="R38" s="7" t="s">
        <v>80</v>
      </c>
      <c r="S38" s="7">
        <v>3.34</v>
      </c>
      <c r="T38" s="7">
        <v>3.83</v>
      </c>
      <c r="U38" s="7">
        <v>3.51</v>
      </c>
      <c r="Y38" s="7">
        <v>4</v>
      </c>
      <c r="AA38" s="7">
        <v>4</v>
      </c>
      <c r="AB38" s="8">
        <v>44649</v>
      </c>
      <c r="AU38" s="7">
        <v>126</v>
      </c>
      <c r="AV38" s="7">
        <v>125</v>
      </c>
      <c r="AW38" s="7">
        <v>127</v>
      </c>
      <c r="AX38" s="7">
        <v>66</v>
      </c>
      <c r="AY38" s="7">
        <v>124</v>
      </c>
      <c r="AZ38" s="7">
        <v>123</v>
      </c>
      <c r="BA38" s="7">
        <v>125</v>
      </c>
      <c r="BB38" s="7">
        <v>48</v>
      </c>
      <c r="BC38" s="7">
        <v>124</v>
      </c>
      <c r="BD38" s="7">
        <v>123</v>
      </c>
      <c r="BE38" s="7">
        <v>125</v>
      </c>
      <c r="BF38" s="7">
        <v>39</v>
      </c>
      <c r="BG38" s="7">
        <v>125</v>
      </c>
      <c r="BH38" s="7">
        <v>124</v>
      </c>
      <c r="BI38" s="7">
        <v>126</v>
      </c>
      <c r="BJ38" s="7">
        <v>47</v>
      </c>
      <c r="BK38" s="7">
        <v>499</v>
      </c>
      <c r="BL38" s="7">
        <v>497</v>
      </c>
      <c r="BM38" s="7">
        <v>501</v>
      </c>
      <c r="BN38" s="7">
        <v>44</v>
      </c>
      <c r="BO38" s="8">
        <v>44682</v>
      </c>
      <c r="BP38" s="7">
        <v>10</v>
      </c>
      <c r="BQ38" s="7">
        <v>0</v>
      </c>
      <c r="BR38" s="7">
        <v>8</v>
      </c>
      <c r="BS38" s="7" t="s">
        <v>80</v>
      </c>
    </row>
    <row r="39" spans="5:72" ht="15.75" customHeight="1" x14ac:dyDescent="0.35">
      <c r="G39" s="7" t="s">
        <v>84</v>
      </c>
      <c r="H39" s="7" t="s">
        <v>85</v>
      </c>
      <c r="I39" s="7" t="s">
        <v>80</v>
      </c>
      <c r="J39" s="7" t="s">
        <v>86</v>
      </c>
      <c r="L39" s="7" t="s">
        <v>81</v>
      </c>
      <c r="M39" s="8">
        <v>44781</v>
      </c>
      <c r="N39" s="7" t="s">
        <v>82</v>
      </c>
      <c r="O39" s="9" t="s">
        <v>93</v>
      </c>
      <c r="P39" s="7" t="s">
        <v>80</v>
      </c>
      <c r="R39" s="7" t="s">
        <v>80</v>
      </c>
      <c r="S39" s="7">
        <v>3.7</v>
      </c>
      <c r="T39" s="7">
        <v>4</v>
      </c>
      <c r="U39" s="7">
        <v>3.8</v>
      </c>
      <c r="AB39" s="8">
        <v>44712</v>
      </c>
      <c r="AU39" s="7">
        <v>129</v>
      </c>
      <c r="AV39" s="7">
        <v>128</v>
      </c>
      <c r="AW39" s="7">
        <v>130</v>
      </c>
      <c r="AX39" s="7">
        <v>92</v>
      </c>
      <c r="AY39" s="7">
        <v>128</v>
      </c>
      <c r="AZ39" s="7">
        <v>127</v>
      </c>
      <c r="BA39" s="7">
        <v>129</v>
      </c>
      <c r="BB39" s="7">
        <v>90</v>
      </c>
      <c r="BC39" s="7">
        <v>126</v>
      </c>
      <c r="BD39" s="7">
        <v>125</v>
      </c>
      <c r="BE39" s="7">
        <v>127</v>
      </c>
      <c r="BF39" s="7">
        <v>62</v>
      </c>
      <c r="BG39" s="7">
        <v>129</v>
      </c>
      <c r="BH39" s="7">
        <v>128</v>
      </c>
      <c r="BI39" s="7">
        <v>130</v>
      </c>
      <c r="BJ39" s="7">
        <v>88</v>
      </c>
      <c r="BK39" s="7">
        <v>512</v>
      </c>
      <c r="BL39" s="7">
        <v>510</v>
      </c>
      <c r="BM39" s="7">
        <v>514</v>
      </c>
      <c r="BN39" s="7">
        <v>85</v>
      </c>
      <c r="BO39" s="8">
        <v>44682</v>
      </c>
      <c r="BP39" s="7">
        <v>19</v>
      </c>
      <c r="BQ39" s="7">
        <v>4</v>
      </c>
      <c r="BR39" s="7">
        <v>15</v>
      </c>
      <c r="BS39" s="7" t="s">
        <v>82</v>
      </c>
      <c r="BT39" s="7" t="s">
        <v>88</v>
      </c>
    </row>
    <row r="40" spans="5:72" ht="15.75" customHeight="1" x14ac:dyDescent="0.35">
      <c r="G40" s="7" t="s">
        <v>84</v>
      </c>
      <c r="H40" s="7" t="s">
        <v>79</v>
      </c>
      <c r="I40" s="7" t="s">
        <v>80</v>
      </c>
      <c r="J40" s="7" t="s">
        <v>86</v>
      </c>
      <c r="L40" s="7" t="s">
        <v>81</v>
      </c>
      <c r="M40" s="8">
        <v>44785</v>
      </c>
      <c r="N40" s="7" t="s">
        <v>82</v>
      </c>
      <c r="O40" s="9" t="s">
        <v>136</v>
      </c>
      <c r="P40" s="7" t="s">
        <v>80</v>
      </c>
      <c r="R40" s="7" t="s">
        <v>80</v>
      </c>
      <c r="S40" s="7">
        <v>3.78</v>
      </c>
      <c r="T40" s="7">
        <v>3.86</v>
      </c>
      <c r="U40" s="7">
        <v>3.81</v>
      </c>
      <c r="AB40" s="8">
        <v>44713</v>
      </c>
      <c r="AU40" s="7">
        <v>127</v>
      </c>
      <c r="AV40" s="7">
        <v>126</v>
      </c>
      <c r="AW40" s="7">
        <v>128</v>
      </c>
      <c r="AX40" s="7">
        <v>76</v>
      </c>
      <c r="AY40" s="7">
        <v>125</v>
      </c>
      <c r="AZ40" s="7">
        <v>124</v>
      </c>
      <c r="BA40" s="7">
        <v>126</v>
      </c>
      <c r="BB40" s="7">
        <v>60</v>
      </c>
      <c r="BC40" s="7">
        <v>129</v>
      </c>
      <c r="BD40" s="7">
        <v>128</v>
      </c>
      <c r="BE40" s="7">
        <v>130</v>
      </c>
      <c r="BF40" s="7">
        <v>90</v>
      </c>
      <c r="BG40" s="7">
        <v>128</v>
      </c>
      <c r="BH40" s="7">
        <v>127</v>
      </c>
      <c r="BI40" s="7">
        <v>129</v>
      </c>
      <c r="BJ40" s="7">
        <v>81</v>
      </c>
      <c r="BK40" s="7">
        <v>509</v>
      </c>
      <c r="BL40" s="7">
        <v>507</v>
      </c>
      <c r="BM40" s="7">
        <v>511</v>
      </c>
      <c r="BN40" s="7">
        <v>77</v>
      </c>
      <c r="BO40" s="8">
        <v>44682</v>
      </c>
      <c r="BP40" s="7">
        <v>22</v>
      </c>
      <c r="BQ40" s="7">
        <v>1</v>
      </c>
      <c r="BR40" s="7">
        <v>17</v>
      </c>
      <c r="BS40" s="7" t="s">
        <v>82</v>
      </c>
      <c r="BT40" s="7" t="s">
        <v>96</v>
      </c>
    </row>
    <row r="41" spans="5:72" ht="15.75" customHeight="1" x14ac:dyDescent="0.35">
      <c r="G41" s="7" t="s">
        <v>84</v>
      </c>
      <c r="H41" s="7" t="s">
        <v>85</v>
      </c>
      <c r="I41" s="7" t="s">
        <v>80</v>
      </c>
      <c r="J41" s="7" t="s">
        <v>86</v>
      </c>
      <c r="L41" s="7" t="s">
        <v>81</v>
      </c>
      <c r="M41" s="8">
        <v>44789</v>
      </c>
      <c r="N41" s="7" t="s">
        <v>82</v>
      </c>
      <c r="O41" s="9" t="s">
        <v>132</v>
      </c>
      <c r="P41" s="7" t="s">
        <v>80</v>
      </c>
      <c r="R41" s="7" t="s">
        <v>80</v>
      </c>
      <c r="S41" s="7">
        <v>3.99</v>
      </c>
      <c r="T41" s="7">
        <v>4</v>
      </c>
      <c r="U41" s="7">
        <v>3.99</v>
      </c>
      <c r="AB41" s="8">
        <v>44713</v>
      </c>
      <c r="AU41" s="7">
        <v>130</v>
      </c>
      <c r="AV41" s="7">
        <v>129</v>
      </c>
      <c r="AW41" s="7">
        <v>131</v>
      </c>
      <c r="AX41" s="7">
        <v>97</v>
      </c>
      <c r="AY41" s="7">
        <v>128</v>
      </c>
      <c r="AZ41" s="7">
        <v>127</v>
      </c>
      <c r="BA41" s="7">
        <v>129</v>
      </c>
      <c r="BB41" s="7">
        <v>90</v>
      </c>
      <c r="BC41" s="7">
        <v>129</v>
      </c>
      <c r="BD41" s="7">
        <v>128</v>
      </c>
      <c r="BE41" s="7">
        <v>130</v>
      </c>
      <c r="BF41" s="7">
        <v>90</v>
      </c>
      <c r="BG41" s="7">
        <v>129</v>
      </c>
      <c r="BH41" s="7">
        <v>128</v>
      </c>
      <c r="BI41" s="7">
        <v>130</v>
      </c>
      <c r="BJ41" s="7">
        <v>88</v>
      </c>
      <c r="BK41" s="7">
        <v>516</v>
      </c>
      <c r="BL41" s="7">
        <v>514</v>
      </c>
      <c r="BM41" s="7">
        <v>518</v>
      </c>
      <c r="BN41" s="7">
        <v>93</v>
      </c>
      <c r="BO41" s="8">
        <v>44682</v>
      </c>
      <c r="BP41" s="7">
        <v>12</v>
      </c>
      <c r="BQ41" s="7">
        <v>1</v>
      </c>
      <c r="BR41" s="7">
        <v>8</v>
      </c>
      <c r="BS41" s="7" t="s">
        <v>82</v>
      </c>
      <c r="BT41" s="7" t="s">
        <v>111</v>
      </c>
    </row>
    <row r="42" spans="5:72" ht="15.75" customHeight="1" x14ac:dyDescent="0.35">
      <c r="G42" s="7" t="s">
        <v>84</v>
      </c>
      <c r="H42" s="7" t="s">
        <v>85</v>
      </c>
      <c r="I42" s="7" t="s">
        <v>80</v>
      </c>
      <c r="J42" s="7" t="s">
        <v>86</v>
      </c>
      <c r="L42" s="7" t="s">
        <v>81</v>
      </c>
      <c r="M42" s="8">
        <v>44789</v>
      </c>
      <c r="N42" s="7" t="s">
        <v>82</v>
      </c>
      <c r="O42" s="9" t="s">
        <v>95</v>
      </c>
      <c r="P42" s="7" t="s">
        <v>80</v>
      </c>
      <c r="R42" s="7" t="s">
        <v>80</v>
      </c>
      <c r="S42" s="7">
        <v>3.5</v>
      </c>
      <c r="T42" s="7">
        <v>3.97</v>
      </c>
      <c r="U42" s="7">
        <v>3.83</v>
      </c>
      <c r="AB42" s="8">
        <v>44704</v>
      </c>
      <c r="AU42" s="7">
        <v>124</v>
      </c>
      <c r="AV42" s="7">
        <v>123</v>
      </c>
      <c r="AW42" s="7">
        <v>125</v>
      </c>
      <c r="AX42" s="7">
        <v>43</v>
      </c>
      <c r="AY42" s="7">
        <v>124</v>
      </c>
      <c r="AZ42" s="7">
        <v>123</v>
      </c>
      <c r="BA42" s="7">
        <v>125</v>
      </c>
      <c r="BB42" s="7">
        <v>48</v>
      </c>
      <c r="BC42" s="7">
        <v>125</v>
      </c>
      <c r="BD42" s="7">
        <v>124</v>
      </c>
      <c r="BE42" s="7">
        <v>126</v>
      </c>
      <c r="BF42" s="7">
        <v>51</v>
      </c>
      <c r="BG42" s="7">
        <v>128</v>
      </c>
      <c r="BH42" s="7">
        <v>127</v>
      </c>
      <c r="BI42" s="7">
        <v>129</v>
      </c>
      <c r="BJ42" s="7">
        <v>81</v>
      </c>
      <c r="BK42" s="7">
        <v>501</v>
      </c>
      <c r="BL42" s="7">
        <v>499</v>
      </c>
      <c r="BM42" s="7">
        <v>503</v>
      </c>
      <c r="BN42" s="7">
        <v>51</v>
      </c>
      <c r="BO42" s="8">
        <v>44682</v>
      </c>
      <c r="BP42" s="7">
        <v>12</v>
      </c>
      <c r="BQ42" s="7">
        <v>1</v>
      </c>
      <c r="BR42" s="7">
        <v>8</v>
      </c>
      <c r="BS42" s="7" t="s">
        <v>82</v>
      </c>
      <c r="BT42" s="7" t="s">
        <v>96</v>
      </c>
    </row>
    <row r="43" spans="5:72" ht="15.75" customHeight="1" x14ac:dyDescent="0.35">
      <c r="G43" s="7" t="s">
        <v>84</v>
      </c>
      <c r="H43" s="7" t="s">
        <v>85</v>
      </c>
      <c r="I43" s="7" t="s">
        <v>80</v>
      </c>
      <c r="J43" s="7" t="s">
        <v>108</v>
      </c>
      <c r="L43" s="7" t="s">
        <v>81</v>
      </c>
      <c r="M43" s="8">
        <v>44789</v>
      </c>
      <c r="N43" s="7" t="s">
        <v>82</v>
      </c>
      <c r="O43" s="9" t="s">
        <v>137</v>
      </c>
      <c r="P43" s="7" t="s">
        <v>82</v>
      </c>
      <c r="Q43" s="7" t="s">
        <v>138</v>
      </c>
      <c r="R43" s="7" t="s">
        <v>80</v>
      </c>
      <c r="S43" s="7">
        <v>3.35</v>
      </c>
      <c r="T43" s="7">
        <v>3.81</v>
      </c>
      <c r="U43" s="7">
        <v>3.53</v>
      </c>
      <c r="Y43" s="7">
        <v>3.96</v>
      </c>
      <c r="Z43" s="7">
        <v>4</v>
      </c>
      <c r="AA43" s="7">
        <v>3.97</v>
      </c>
      <c r="AB43" s="8">
        <v>44704</v>
      </c>
      <c r="AU43" s="7">
        <v>127</v>
      </c>
      <c r="AV43" s="7">
        <v>126</v>
      </c>
      <c r="AW43" s="7">
        <v>128</v>
      </c>
      <c r="AX43" s="7">
        <v>76</v>
      </c>
      <c r="AY43" s="7">
        <v>127</v>
      </c>
      <c r="AZ43" s="7">
        <v>126</v>
      </c>
      <c r="BA43" s="7">
        <v>128</v>
      </c>
      <c r="BB43" s="7">
        <v>82</v>
      </c>
      <c r="BC43" s="7">
        <v>128</v>
      </c>
      <c r="BD43" s="7">
        <v>127</v>
      </c>
      <c r="BE43" s="7">
        <v>129</v>
      </c>
      <c r="BF43" s="7">
        <v>84</v>
      </c>
      <c r="BG43" s="7">
        <v>127</v>
      </c>
      <c r="BH43" s="7">
        <v>126</v>
      </c>
      <c r="BI43" s="7">
        <v>128</v>
      </c>
      <c r="BJ43" s="7">
        <v>70</v>
      </c>
      <c r="BK43" s="7">
        <v>509</v>
      </c>
      <c r="BL43" s="7">
        <v>507</v>
      </c>
      <c r="BM43" s="7">
        <v>511</v>
      </c>
      <c r="BN43" s="7">
        <v>77</v>
      </c>
      <c r="BO43" s="8">
        <v>44682</v>
      </c>
      <c r="BP43" s="7">
        <v>43</v>
      </c>
      <c r="BQ43" s="7">
        <v>1</v>
      </c>
      <c r="BR43" s="7">
        <v>30</v>
      </c>
      <c r="BS43" s="7" t="s">
        <v>82</v>
      </c>
      <c r="BT43" s="7" t="s">
        <v>96</v>
      </c>
    </row>
    <row r="44" spans="5:72" ht="15.75" customHeight="1" x14ac:dyDescent="0.35">
      <c r="G44" s="7" t="s">
        <v>84</v>
      </c>
      <c r="H44" s="7" t="s">
        <v>85</v>
      </c>
      <c r="I44" s="7" t="s">
        <v>80</v>
      </c>
      <c r="J44" s="7" t="s">
        <v>86</v>
      </c>
      <c r="L44" s="7" t="s">
        <v>81</v>
      </c>
      <c r="M44" s="8">
        <v>44793</v>
      </c>
      <c r="N44" s="7" t="s">
        <v>82</v>
      </c>
      <c r="O44" s="9" t="s">
        <v>93</v>
      </c>
      <c r="P44" s="7" t="s">
        <v>80</v>
      </c>
      <c r="R44" s="7" t="s">
        <v>80</v>
      </c>
      <c r="S44" s="7">
        <v>3.69</v>
      </c>
      <c r="T44" s="7">
        <v>3.95</v>
      </c>
      <c r="U44" s="7">
        <v>3.77</v>
      </c>
      <c r="AB44" s="8">
        <v>44740</v>
      </c>
      <c r="AU44" s="7">
        <v>127</v>
      </c>
      <c r="AV44" s="7">
        <v>126</v>
      </c>
      <c r="AW44" s="7">
        <v>128</v>
      </c>
      <c r="AX44" s="7">
        <v>76</v>
      </c>
      <c r="AY44" s="7">
        <v>125</v>
      </c>
      <c r="AZ44" s="7">
        <v>124</v>
      </c>
      <c r="BA44" s="7">
        <v>126</v>
      </c>
      <c r="BB44" s="7">
        <v>60</v>
      </c>
      <c r="BC44" s="7">
        <v>124</v>
      </c>
      <c r="BD44" s="7">
        <v>123</v>
      </c>
      <c r="BE44" s="7">
        <v>125</v>
      </c>
      <c r="BF44" s="7">
        <v>39</v>
      </c>
      <c r="BG44" s="7">
        <v>127</v>
      </c>
      <c r="BH44" s="7">
        <v>126</v>
      </c>
      <c r="BI44" s="7">
        <v>128</v>
      </c>
      <c r="BJ44" s="7">
        <v>70</v>
      </c>
      <c r="BK44" s="7">
        <v>503</v>
      </c>
      <c r="BL44" s="7">
        <v>501</v>
      </c>
      <c r="BM44" s="7">
        <v>505</v>
      </c>
      <c r="BN44" s="7">
        <v>58</v>
      </c>
      <c r="BO44" s="8">
        <v>44682</v>
      </c>
      <c r="BP44" s="7">
        <v>16</v>
      </c>
      <c r="BQ44" s="7">
        <v>0</v>
      </c>
      <c r="BR44" s="7">
        <v>16</v>
      </c>
      <c r="BS44" s="7" t="s">
        <v>80</v>
      </c>
    </row>
    <row r="45" spans="5:72" ht="15.75" customHeight="1" x14ac:dyDescent="0.35">
      <c r="G45" s="7" t="s">
        <v>84</v>
      </c>
      <c r="H45" s="7" t="s">
        <v>79</v>
      </c>
      <c r="I45" s="7" t="s">
        <v>80</v>
      </c>
      <c r="L45" s="7" t="s">
        <v>81</v>
      </c>
      <c r="M45" s="8">
        <v>44796</v>
      </c>
      <c r="N45" s="7" t="s">
        <v>82</v>
      </c>
      <c r="O45" s="9" t="s">
        <v>83</v>
      </c>
      <c r="P45" s="7" t="s">
        <v>80</v>
      </c>
      <c r="R45" s="7" t="s">
        <v>80</v>
      </c>
      <c r="S45" s="7">
        <v>2.95</v>
      </c>
      <c r="T45" s="7">
        <v>3.85</v>
      </c>
      <c r="U45" s="7">
        <v>3.26</v>
      </c>
      <c r="AB45" s="8">
        <v>44712</v>
      </c>
      <c r="AU45" s="7">
        <v>125</v>
      </c>
      <c r="AV45" s="7">
        <v>124</v>
      </c>
      <c r="AW45" s="7">
        <v>126</v>
      </c>
      <c r="AX45" s="7">
        <v>54</v>
      </c>
      <c r="AY45" s="7">
        <v>125</v>
      </c>
      <c r="AZ45" s="7">
        <v>124</v>
      </c>
      <c r="BA45" s="7">
        <v>126</v>
      </c>
      <c r="BB45" s="7">
        <v>60</v>
      </c>
      <c r="BC45" s="7">
        <v>125</v>
      </c>
      <c r="BD45" s="7">
        <v>124</v>
      </c>
      <c r="BE45" s="7">
        <v>126</v>
      </c>
      <c r="BF45" s="7">
        <v>51</v>
      </c>
      <c r="BG45" s="7">
        <v>127</v>
      </c>
      <c r="BH45" s="7">
        <v>126</v>
      </c>
      <c r="BI45" s="7">
        <v>128</v>
      </c>
      <c r="BJ45" s="7">
        <v>70</v>
      </c>
      <c r="BK45" s="7">
        <v>502</v>
      </c>
      <c r="BL45" s="7">
        <v>500</v>
      </c>
      <c r="BM45" s="7">
        <v>504</v>
      </c>
      <c r="BN45" s="7">
        <v>54</v>
      </c>
      <c r="BO45" s="8">
        <v>44682</v>
      </c>
      <c r="BP45" s="7">
        <v>5</v>
      </c>
      <c r="BQ45" s="7">
        <v>0</v>
      </c>
      <c r="BR45" s="7">
        <v>5</v>
      </c>
      <c r="BS45" s="7" t="s">
        <v>80</v>
      </c>
    </row>
    <row r="46" spans="5:72" ht="15.75" customHeight="1" x14ac:dyDescent="0.35">
      <c r="G46" s="7" t="s">
        <v>84</v>
      </c>
      <c r="H46" s="7" t="s">
        <v>79</v>
      </c>
      <c r="I46" s="7" t="s">
        <v>80</v>
      </c>
      <c r="J46" s="7" t="s">
        <v>86</v>
      </c>
      <c r="L46" s="7" t="s">
        <v>81</v>
      </c>
      <c r="M46" s="8">
        <v>44796</v>
      </c>
      <c r="N46" s="7" t="s">
        <v>82</v>
      </c>
      <c r="O46" s="9" t="s">
        <v>98</v>
      </c>
      <c r="P46" s="7" t="s">
        <v>80</v>
      </c>
      <c r="R46" s="7" t="s">
        <v>80</v>
      </c>
      <c r="S46" s="7">
        <v>3.18</v>
      </c>
      <c r="T46" s="7">
        <v>3.59</v>
      </c>
      <c r="U46" s="7">
        <v>3.33</v>
      </c>
      <c r="AB46" s="8">
        <v>44363</v>
      </c>
      <c r="AU46" s="7">
        <v>126</v>
      </c>
      <c r="AV46" s="7">
        <v>125</v>
      </c>
      <c r="AW46" s="7">
        <v>127</v>
      </c>
      <c r="AX46" s="7">
        <v>66</v>
      </c>
      <c r="AY46" s="7">
        <v>127</v>
      </c>
      <c r="AZ46" s="7">
        <v>126</v>
      </c>
      <c r="BA46" s="7">
        <v>128</v>
      </c>
      <c r="BB46" s="7">
        <v>82</v>
      </c>
      <c r="BC46" s="7">
        <v>130</v>
      </c>
      <c r="BD46" s="7">
        <v>129</v>
      </c>
      <c r="BE46" s="7">
        <v>131</v>
      </c>
      <c r="BF46" s="7">
        <v>96</v>
      </c>
      <c r="BG46" s="7">
        <v>127</v>
      </c>
      <c r="BH46" s="7">
        <v>126</v>
      </c>
      <c r="BI46" s="7">
        <v>128</v>
      </c>
      <c r="BJ46" s="7">
        <v>70</v>
      </c>
      <c r="BK46" s="7">
        <v>510</v>
      </c>
      <c r="BL46" s="7">
        <v>508</v>
      </c>
      <c r="BM46" s="7">
        <v>512</v>
      </c>
      <c r="BN46" s="7">
        <v>80</v>
      </c>
      <c r="BO46" s="8">
        <v>44682</v>
      </c>
      <c r="BP46" s="7">
        <v>6</v>
      </c>
      <c r="BQ46" s="7">
        <v>0</v>
      </c>
      <c r="BR46" s="7">
        <v>6</v>
      </c>
      <c r="BS46" s="7" t="s">
        <v>80</v>
      </c>
    </row>
    <row r="47" spans="5:72" ht="15.75" customHeight="1" x14ac:dyDescent="0.35">
      <c r="E47" s="7" t="s">
        <v>139</v>
      </c>
      <c r="G47" s="7" t="s">
        <v>84</v>
      </c>
      <c r="H47" s="7" t="s">
        <v>85</v>
      </c>
      <c r="I47" s="7" t="s">
        <v>80</v>
      </c>
      <c r="J47" s="7" t="s">
        <v>140</v>
      </c>
      <c r="L47" s="7" t="s">
        <v>81</v>
      </c>
      <c r="M47" s="8">
        <v>44801</v>
      </c>
      <c r="N47" s="7" t="s">
        <v>82</v>
      </c>
      <c r="O47" s="9" t="s">
        <v>98</v>
      </c>
      <c r="P47" s="7" t="s">
        <v>80</v>
      </c>
      <c r="R47" s="7" t="s">
        <v>80</v>
      </c>
      <c r="S47" s="7">
        <v>3.33</v>
      </c>
      <c r="T47" s="7">
        <v>3.84</v>
      </c>
      <c r="U47" s="7">
        <v>3.47</v>
      </c>
      <c r="AB47" s="8">
        <v>44705</v>
      </c>
      <c r="AU47" s="7">
        <v>126</v>
      </c>
      <c r="AV47" s="7">
        <v>125</v>
      </c>
      <c r="AW47" s="7">
        <v>127</v>
      </c>
      <c r="AX47" s="7">
        <v>66</v>
      </c>
      <c r="AY47" s="7">
        <v>124</v>
      </c>
      <c r="AZ47" s="7">
        <v>123</v>
      </c>
      <c r="BA47" s="7">
        <v>125</v>
      </c>
      <c r="BB47" s="7">
        <v>48</v>
      </c>
      <c r="BC47" s="7">
        <v>128</v>
      </c>
      <c r="BD47" s="7">
        <v>127</v>
      </c>
      <c r="BE47" s="7">
        <v>129</v>
      </c>
      <c r="BF47" s="7">
        <v>84</v>
      </c>
      <c r="BG47" s="7">
        <v>125</v>
      </c>
      <c r="BH47" s="7">
        <v>124</v>
      </c>
      <c r="BI47" s="7">
        <v>126</v>
      </c>
      <c r="BJ47" s="7">
        <v>47</v>
      </c>
      <c r="BK47" s="7">
        <v>503</v>
      </c>
      <c r="BL47" s="7">
        <v>501</v>
      </c>
      <c r="BM47" s="7">
        <v>505</v>
      </c>
      <c r="BN47" s="7">
        <v>58</v>
      </c>
      <c r="BO47" s="8">
        <v>44682</v>
      </c>
      <c r="BP47" s="7">
        <v>46</v>
      </c>
      <c r="BQ47" s="7">
        <v>0</v>
      </c>
      <c r="BR47" s="7">
        <v>39</v>
      </c>
      <c r="BS47" s="7" t="s">
        <v>80</v>
      </c>
    </row>
    <row r="48" spans="5:72" ht="15.75" customHeight="1" x14ac:dyDescent="0.35">
      <c r="G48" s="7" t="s">
        <v>141</v>
      </c>
      <c r="H48" s="7" t="s">
        <v>79</v>
      </c>
      <c r="I48" s="7" t="s">
        <v>80</v>
      </c>
      <c r="J48" s="7" t="s">
        <v>114</v>
      </c>
      <c r="L48" s="7" t="s">
        <v>81</v>
      </c>
      <c r="M48" s="8">
        <v>44802</v>
      </c>
      <c r="N48" s="7" t="s">
        <v>82</v>
      </c>
      <c r="O48" s="9" t="s">
        <v>95</v>
      </c>
      <c r="P48" s="7" t="s">
        <v>80</v>
      </c>
      <c r="R48" s="7" t="s">
        <v>80</v>
      </c>
      <c r="S48" s="7">
        <v>2.68</v>
      </c>
      <c r="T48" s="7">
        <v>3.26</v>
      </c>
      <c r="U48" s="7">
        <v>2.85</v>
      </c>
      <c r="Y48" s="7">
        <v>3.15</v>
      </c>
      <c r="AA48" s="7">
        <v>3.15</v>
      </c>
      <c r="AB48" s="8">
        <v>44035</v>
      </c>
      <c r="AU48" s="7">
        <v>129</v>
      </c>
      <c r="AV48" s="7">
        <v>128</v>
      </c>
      <c r="AW48" s="7">
        <v>130</v>
      </c>
      <c r="AX48" s="7">
        <v>91</v>
      </c>
      <c r="AY48" s="7">
        <v>127</v>
      </c>
      <c r="AZ48" s="7">
        <v>126</v>
      </c>
      <c r="BA48" s="7">
        <v>128</v>
      </c>
      <c r="BB48" s="7">
        <v>82</v>
      </c>
      <c r="BC48" s="7">
        <v>129</v>
      </c>
      <c r="BD48" s="7">
        <v>128</v>
      </c>
      <c r="BE48" s="7">
        <v>130</v>
      </c>
      <c r="BF48" s="7">
        <v>90</v>
      </c>
      <c r="BG48" s="7">
        <v>128</v>
      </c>
      <c r="BH48" s="7">
        <v>127</v>
      </c>
      <c r="BI48" s="7">
        <v>129</v>
      </c>
      <c r="BJ48" s="7">
        <v>79</v>
      </c>
      <c r="BK48" s="7">
        <v>513</v>
      </c>
      <c r="BL48" s="7">
        <v>511</v>
      </c>
      <c r="BM48" s="7">
        <v>515</v>
      </c>
      <c r="BN48" s="7">
        <v>87</v>
      </c>
      <c r="BO48" s="8">
        <v>44682</v>
      </c>
      <c r="BP48" s="7">
        <v>21</v>
      </c>
      <c r="BQ48" s="7">
        <v>0</v>
      </c>
      <c r="BR48" s="7">
        <v>16</v>
      </c>
      <c r="BS48" s="7" t="s">
        <v>80</v>
      </c>
    </row>
    <row r="49" spans="5:72" ht="15.75" customHeight="1" x14ac:dyDescent="0.35">
      <c r="G49" s="7" t="s">
        <v>141</v>
      </c>
      <c r="H49" s="7" t="s">
        <v>79</v>
      </c>
      <c r="I49" s="7" t="s">
        <v>80</v>
      </c>
      <c r="J49" s="7" t="s">
        <v>86</v>
      </c>
      <c r="L49" s="7" t="s">
        <v>81</v>
      </c>
      <c r="M49" s="8">
        <v>44803</v>
      </c>
      <c r="N49" s="7" t="s">
        <v>82</v>
      </c>
      <c r="O49" s="9" t="s">
        <v>83</v>
      </c>
      <c r="P49" s="7" t="s">
        <v>80</v>
      </c>
      <c r="R49" s="7" t="s">
        <v>82</v>
      </c>
      <c r="S49" s="7">
        <v>3.76</v>
      </c>
      <c r="T49" s="7">
        <v>3.61</v>
      </c>
      <c r="U49" s="7">
        <v>3.69</v>
      </c>
      <c r="V49" s="7">
        <v>3.8</v>
      </c>
      <c r="W49" s="7">
        <v>4</v>
      </c>
      <c r="X49" s="7">
        <v>3.84</v>
      </c>
      <c r="AB49" s="8">
        <v>44349</v>
      </c>
      <c r="AU49" s="7">
        <v>129</v>
      </c>
      <c r="AV49" s="7">
        <v>128</v>
      </c>
      <c r="AW49" s="7">
        <v>130</v>
      </c>
      <c r="AX49" s="7">
        <v>92</v>
      </c>
      <c r="AY49" s="7">
        <v>129</v>
      </c>
      <c r="AZ49" s="7">
        <v>128</v>
      </c>
      <c r="BA49" s="7">
        <v>130</v>
      </c>
      <c r="BB49" s="7">
        <v>94</v>
      </c>
      <c r="BC49" s="7">
        <v>131</v>
      </c>
      <c r="BD49" s="7">
        <v>130</v>
      </c>
      <c r="BE49" s="7">
        <v>132</v>
      </c>
      <c r="BF49" s="7">
        <v>99</v>
      </c>
      <c r="BG49" s="7">
        <v>128</v>
      </c>
      <c r="BH49" s="7">
        <v>127</v>
      </c>
      <c r="BI49" s="7">
        <v>129</v>
      </c>
      <c r="BJ49" s="7">
        <v>81</v>
      </c>
      <c r="BK49" s="7">
        <v>517</v>
      </c>
      <c r="BL49" s="7">
        <v>515</v>
      </c>
      <c r="BM49" s="7">
        <v>519</v>
      </c>
      <c r="BN49" s="7">
        <v>95</v>
      </c>
      <c r="BO49" s="8">
        <v>44682</v>
      </c>
      <c r="BP49" s="7">
        <v>16</v>
      </c>
      <c r="BQ49" s="7">
        <v>1</v>
      </c>
      <c r="BR49" s="7">
        <v>9</v>
      </c>
      <c r="BS49" s="7" t="s">
        <v>82</v>
      </c>
      <c r="BT49" s="7" t="s">
        <v>142</v>
      </c>
    </row>
    <row r="50" spans="5:72" ht="15.75" customHeight="1" x14ac:dyDescent="0.35">
      <c r="G50" s="7" t="s">
        <v>84</v>
      </c>
      <c r="H50" s="7" t="s">
        <v>79</v>
      </c>
      <c r="I50" s="7" t="s">
        <v>80</v>
      </c>
      <c r="J50" s="7" t="s">
        <v>143</v>
      </c>
      <c r="L50" s="7" t="s">
        <v>81</v>
      </c>
      <c r="M50" s="8">
        <v>44807</v>
      </c>
      <c r="N50" s="7" t="s">
        <v>82</v>
      </c>
      <c r="O50" s="9" t="s">
        <v>95</v>
      </c>
      <c r="P50" s="7" t="s">
        <v>80</v>
      </c>
      <c r="R50" s="7" t="s">
        <v>80</v>
      </c>
      <c r="S50" s="7">
        <v>3.41</v>
      </c>
      <c r="T50" s="7">
        <v>3.76</v>
      </c>
      <c r="U50" s="7">
        <v>3.56</v>
      </c>
      <c r="AB50" s="8">
        <v>44363</v>
      </c>
      <c r="AU50" s="7">
        <v>129</v>
      </c>
      <c r="AV50" s="7">
        <v>128</v>
      </c>
      <c r="AW50" s="7">
        <v>130</v>
      </c>
      <c r="AX50" s="7">
        <v>92</v>
      </c>
      <c r="AY50" s="7">
        <v>131</v>
      </c>
      <c r="AZ50" s="7">
        <v>130</v>
      </c>
      <c r="BA50" s="7">
        <v>132</v>
      </c>
      <c r="BB50" s="7">
        <v>99</v>
      </c>
      <c r="BC50" s="7">
        <v>129</v>
      </c>
      <c r="BD50" s="7">
        <v>128</v>
      </c>
      <c r="BE50" s="7">
        <v>130</v>
      </c>
      <c r="BF50" s="7">
        <v>90</v>
      </c>
      <c r="BG50" s="7">
        <v>128</v>
      </c>
      <c r="BH50" s="7">
        <v>127</v>
      </c>
      <c r="BI50" s="7">
        <v>129</v>
      </c>
      <c r="BJ50" s="7">
        <v>81</v>
      </c>
      <c r="BK50" s="7">
        <v>517</v>
      </c>
      <c r="BL50" s="7">
        <v>515</v>
      </c>
      <c r="BM50" s="7">
        <v>519</v>
      </c>
      <c r="BN50" s="7">
        <v>95</v>
      </c>
      <c r="BO50" s="8">
        <v>44682</v>
      </c>
      <c r="BP50" s="7">
        <v>15</v>
      </c>
      <c r="BQ50" s="7">
        <v>1</v>
      </c>
      <c r="BR50" s="7">
        <v>9</v>
      </c>
      <c r="BS50" s="7" t="s">
        <v>82</v>
      </c>
      <c r="BT50" s="7" t="s">
        <v>88</v>
      </c>
    </row>
    <row r="51" spans="5:72" ht="15.75" customHeight="1" x14ac:dyDescent="0.35">
      <c r="G51" s="7" t="s">
        <v>84</v>
      </c>
      <c r="H51" s="7" t="s">
        <v>79</v>
      </c>
      <c r="I51" s="7" t="s">
        <v>80</v>
      </c>
      <c r="J51" s="7" t="s">
        <v>86</v>
      </c>
      <c r="L51" s="7" t="s">
        <v>81</v>
      </c>
      <c r="M51" s="8">
        <v>44807</v>
      </c>
      <c r="N51" s="7" t="s">
        <v>80</v>
      </c>
      <c r="O51" s="9" t="s">
        <v>105</v>
      </c>
      <c r="P51" s="7" t="s">
        <v>80</v>
      </c>
      <c r="R51" s="7" t="s">
        <v>80</v>
      </c>
      <c r="S51" s="7">
        <v>2.5299999999999998</v>
      </c>
      <c r="T51" s="7">
        <v>3.62</v>
      </c>
      <c r="U51" s="7">
        <v>2.88</v>
      </c>
      <c r="V51" s="7">
        <v>4</v>
      </c>
      <c r="X51" s="7">
        <v>4</v>
      </c>
      <c r="Y51" s="7">
        <v>3.74</v>
      </c>
      <c r="Z51" s="7">
        <v>3.4</v>
      </c>
      <c r="AA51" s="7">
        <v>3.67</v>
      </c>
      <c r="AB51" s="8">
        <v>44426</v>
      </c>
      <c r="AU51" s="7">
        <v>123</v>
      </c>
      <c r="AV51" s="7">
        <v>122</v>
      </c>
      <c r="AW51" s="7">
        <v>124</v>
      </c>
      <c r="AX51" s="7">
        <v>31</v>
      </c>
      <c r="AY51" s="7">
        <v>124</v>
      </c>
      <c r="AZ51" s="7">
        <v>123</v>
      </c>
      <c r="BA51" s="7">
        <v>125</v>
      </c>
      <c r="BB51" s="7">
        <v>48</v>
      </c>
      <c r="BC51" s="7">
        <v>126</v>
      </c>
      <c r="BD51" s="7">
        <v>125</v>
      </c>
      <c r="BE51" s="7">
        <v>127</v>
      </c>
      <c r="BF51" s="7">
        <v>62</v>
      </c>
      <c r="BG51" s="7">
        <v>129</v>
      </c>
      <c r="BH51" s="7">
        <v>128</v>
      </c>
      <c r="BI51" s="7">
        <v>130</v>
      </c>
      <c r="BJ51" s="7">
        <v>88</v>
      </c>
      <c r="BK51" s="7">
        <v>502</v>
      </c>
      <c r="BL51" s="7">
        <v>500</v>
      </c>
      <c r="BM51" s="7">
        <v>504</v>
      </c>
      <c r="BN51" s="7">
        <v>54</v>
      </c>
      <c r="BO51" s="8">
        <v>44682</v>
      </c>
      <c r="BP51" s="7">
        <v>11</v>
      </c>
      <c r="BQ51" s="7">
        <v>1</v>
      </c>
      <c r="BR51" s="7">
        <v>7</v>
      </c>
      <c r="BS51" s="7" t="s">
        <v>82</v>
      </c>
      <c r="BT51" s="7" t="s">
        <v>88</v>
      </c>
    </row>
    <row r="52" spans="5:72" ht="15.75" customHeight="1" x14ac:dyDescent="0.35">
      <c r="E52" s="7" t="s">
        <v>82</v>
      </c>
      <c r="G52" s="7" t="s">
        <v>120</v>
      </c>
      <c r="H52" s="7" t="s">
        <v>85</v>
      </c>
      <c r="I52" s="7" t="s">
        <v>80</v>
      </c>
      <c r="K52" s="7" t="s">
        <v>144</v>
      </c>
      <c r="L52" s="7" t="s">
        <v>81</v>
      </c>
      <c r="M52" s="8">
        <v>44838</v>
      </c>
      <c r="N52" s="7" t="s">
        <v>82</v>
      </c>
      <c r="O52" s="9" t="s">
        <v>95</v>
      </c>
      <c r="P52" s="7" t="s">
        <v>80</v>
      </c>
      <c r="R52" s="7" t="s">
        <v>80</v>
      </c>
      <c r="S52" s="7">
        <v>2.48</v>
      </c>
      <c r="T52" s="7">
        <v>3.65</v>
      </c>
      <c r="U52" s="7">
        <v>2.8</v>
      </c>
      <c r="AB52" s="8">
        <v>44740</v>
      </c>
      <c r="AU52" s="7">
        <v>120</v>
      </c>
      <c r="AV52" s="7">
        <v>119</v>
      </c>
      <c r="AW52" s="7">
        <v>121</v>
      </c>
      <c r="AX52" s="7">
        <v>6</v>
      </c>
      <c r="AY52" s="7">
        <v>121</v>
      </c>
      <c r="AZ52" s="7">
        <v>120</v>
      </c>
      <c r="BA52" s="7">
        <v>122</v>
      </c>
      <c r="BB52" s="7">
        <v>13</v>
      </c>
      <c r="BC52" s="7">
        <v>121</v>
      </c>
      <c r="BD52" s="7">
        <v>120</v>
      </c>
      <c r="BE52" s="7">
        <v>122</v>
      </c>
      <c r="BF52" s="7">
        <v>11</v>
      </c>
      <c r="BG52" s="7">
        <v>124</v>
      </c>
      <c r="BH52" s="7">
        <v>123</v>
      </c>
      <c r="BI52" s="7">
        <v>125</v>
      </c>
      <c r="BJ52" s="7">
        <v>36</v>
      </c>
      <c r="BK52" s="7">
        <v>486</v>
      </c>
      <c r="BL52" s="7">
        <v>484</v>
      </c>
      <c r="BM52" s="7">
        <v>488</v>
      </c>
      <c r="BN52" s="7">
        <v>10</v>
      </c>
      <c r="BO52" s="8">
        <v>44682</v>
      </c>
      <c r="BP52" s="7">
        <v>20</v>
      </c>
      <c r="BQ52" s="7">
        <v>0</v>
      </c>
      <c r="BR52" s="7">
        <v>12</v>
      </c>
      <c r="BS52" s="7" t="s">
        <v>80</v>
      </c>
    </row>
    <row r="53" spans="5:72" ht="15.75" customHeight="1" x14ac:dyDescent="0.35">
      <c r="G53" s="7" t="s">
        <v>145</v>
      </c>
      <c r="H53" s="7" t="s">
        <v>79</v>
      </c>
      <c r="I53" s="7" t="s">
        <v>80</v>
      </c>
      <c r="J53" s="7" t="s">
        <v>86</v>
      </c>
      <c r="L53" s="7" t="s">
        <v>81</v>
      </c>
      <c r="M53" s="8">
        <v>44842</v>
      </c>
      <c r="N53" s="7" t="s">
        <v>82</v>
      </c>
      <c r="O53" s="9" t="s">
        <v>146</v>
      </c>
      <c r="P53" s="7" t="s">
        <v>80</v>
      </c>
      <c r="R53" s="7" t="s">
        <v>80</v>
      </c>
      <c r="S53" s="7">
        <v>3.41</v>
      </c>
      <c r="T53" s="7">
        <v>3.89</v>
      </c>
      <c r="U53" s="7">
        <v>3.64</v>
      </c>
      <c r="AB53" s="8">
        <v>44803</v>
      </c>
      <c r="AU53" s="7">
        <v>124</v>
      </c>
      <c r="AV53" s="7">
        <v>123</v>
      </c>
      <c r="AW53" s="7">
        <v>125</v>
      </c>
      <c r="AX53" s="7">
        <v>43</v>
      </c>
      <c r="AY53" s="7">
        <v>125</v>
      </c>
      <c r="AZ53" s="7">
        <v>124</v>
      </c>
      <c r="BA53" s="7">
        <v>126</v>
      </c>
      <c r="BB53" s="7">
        <v>60</v>
      </c>
      <c r="BC53" s="7">
        <v>126</v>
      </c>
      <c r="BD53" s="7">
        <v>125</v>
      </c>
      <c r="BE53" s="7">
        <v>127</v>
      </c>
      <c r="BF53" s="7">
        <v>62</v>
      </c>
      <c r="BG53" s="7">
        <v>127</v>
      </c>
      <c r="BH53" s="7">
        <v>126</v>
      </c>
      <c r="BI53" s="7">
        <v>128</v>
      </c>
      <c r="BJ53" s="7">
        <v>70</v>
      </c>
      <c r="BK53" s="7">
        <v>502</v>
      </c>
      <c r="BL53" s="7">
        <v>500</v>
      </c>
      <c r="BM53" s="7">
        <v>504</v>
      </c>
      <c r="BN53" s="7">
        <v>54</v>
      </c>
      <c r="BO53" s="8">
        <v>44682</v>
      </c>
      <c r="BP53" s="7">
        <v>2</v>
      </c>
      <c r="BQ53" s="7">
        <v>0</v>
      </c>
      <c r="BR53" s="7">
        <v>2</v>
      </c>
      <c r="BS53" s="7" t="s">
        <v>80</v>
      </c>
    </row>
    <row r="54" spans="5:72" ht="15.75" customHeight="1" x14ac:dyDescent="0.35">
      <c r="G54" s="7" t="s">
        <v>112</v>
      </c>
      <c r="H54" s="7" t="s">
        <v>85</v>
      </c>
      <c r="I54" s="7" t="s">
        <v>80</v>
      </c>
      <c r="J54" s="7" t="s">
        <v>86</v>
      </c>
      <c r="K54" s="7" t="s">
        <v>147</v>
      </c>
      <c r="L54" s="7" t="s">
        <v>81</v>
      </c>
      <c r="M54" s="8">
        <v>44928</v>
      </c>
      <c r="N54" s="7" t="s">
        <v>82</v>
      </c>
      <c r="O54" s="9" t="s">
        <v>98</v>
      </c>
      <c r="P54" s="7" t="s">
        <v>80</v>
      </c>
      <c r="R54" s="7" t="s">
        <v>80</v>
      </c>
      <c r="S54" s="7">
        <v>2.95</v>
      </c>
      <c r="T54" s="7">
        <v>3.8</v>
      </c>
      <c r="U54" s="7">
        <v>3.29</v>
      </c>
      <c r="AB54" s="8">
        <v>44001</v>
      </c>
      <c r="AU54" s="7">
        <v>126</v>
      </c>
      <c r="AV54" s="7">
        <v>125</v>
      </c>
      <c r="AW54" s="7">
        <v>127</v>
      </c>
      <c r="AX54" s="7">
        <v>65</v>
      </c>
      <c r="AY54" s="7">
        <v>122</v>
      </c>
      <c r="AZ54" s="7">
        <v>121</v>
      </c>
      <c r="BA54" s="7">
        <v>123</v>
      </c>
      <c r="BB54" s="7">
        <v>23</v>
      </c>
      <c r="BC54" s="7">
        <v>124</v>
      </c>
      <c r="BD54" s="7">
        <v>123</v>
      </c>
      <c r="BE54" s="7">
        <v>125</v>
      </c>
      <c r="BF54" s="7">
        <v>39</v>
      </c>
      <c r="BG54" s="7">
        <v>124</v>
      </c>
      <c r="BH54" s="7">
        <v>123</v>
      </c>
      <c r="BI54" s="7">
        <v>125</v>
      </c>
      <c r="BJ54" s="7">
        <v>35</v>
      </c>
      <c r="BK54" s="7">
        <v>496</v>
      </c>
      <c r="BL54" s="7">
        <v>494</v>
      </c>
      <c r="BM54" s="7">
        <v>498</v>
      </c>
      <c r="BN54" s="7">
        <v>33</v>
      </c>
      <c r="BO54" s="8">
        <v>44682</v>
      </c>
      <c r="BP54" s="7">
        <v>8</v>
      </c>
      <c r="BQ54" s="7">
        <v>0</v>
      </c>
      <c r="BR54" s="7">
        <v>1</v>
      </c>
      <c r="BS54" s="7" t="s">
        <v>80</v>
      </c>
    </row>
    <row r="55" spans="5:72" ht="15.75" customHeight="1" x14ac:dyDescent="0.35"/>
    <row r="56" spans="5:72" ht="15.75" customHeight="1" x14ac:dyDescent="0.35"/>
    <row r="57" spans="5:72" ht="15.75" customHeight="1" x14ac:dyDescent="0.35"/>
    <row r="58" spans="5:72" ht="15.75" customHeight="1" x14ac:dyDescent="0.35"/>
    <row r="59" spans="5:72" ht="15.75" customHeight="1" x14ac:dyDescent="0.35"/>
    <row r="60" spans="5:72" ht="15.75" customHeight="1" x14ac:dyDescent="0.35"/>
    <row r="61" spans="5:72" ht="15.75" customHeight="1" x14ac:dyDescent="0.35"/>
    <row r="62" spans="5:72" ht="15.75" customHeight="1" x14ac:dyDescent="0.35"/>
    <row r="63" spans="5:72" ht="15.75" customHeight="1" x14ac:dyDescent="0.35"/>
    <row r="64" spans="5:72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autoFilter ref="A1:BT1" xr:uid="{00000000-0009-0000-0000-000001000000}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4B3F-C67A-4527-BF3B-95099A3A1316}">
  <sheetPr>
    <tabColor theme="9" tint="-0.249977111117893"/>
  </sheetPr>
  <dimension ref="A1:BG54"/>
  <sheetViews>
    <sheetView topLeftCell="AV1" zoomScaleNormal="110" workbookViewId="0">
      <selection activeCell="BA3" sqref="BA3"/>
    </sheetView>
  </sheetViews>
  <sheetFormatPr defaultColWidth="13" defaultRowHeight="15.5" x14ac:dyDescent="0.35"/>
  <cols>
    <col min="1" max="1" width="11.25" style="88" bestFit="1" customWidth="1"/>
    <col min="2" max="2" width="11.58203125" style="88" bestFit="1" customWidth="1"/>
    <col min="3" max="3" width="13.83203125" style="88" bestFit="1" customWidth="1"/>
    <col min="4" max="4" width="9.5" style="88" bestFit="1" customWidth="1"/>
    <col min="5" max="5" width="21.83203125" style="88" bestFit="1" customWidth="1"/>
    <col min="6" max="6" width="13.83203125" style="88" bestFit="1" customWidth="1"/>
    <col min="7" max="8" width="16.25" style="88" bestFit="1" customWidth="1"/>
    <col min="9" max="9" width="15" style="88" bestFit="1" customWidth="1"/>
    <col min="10" max="10" width="18.5" style="88" bestFit="1" customWidth="1"/>
    <col min="11" max="11" width="23.25" style="88" bestFit="1" customWidth="1"/>
    <col min="12" max="12" width="13.5" style="88" bestFit="1" customWidth="1"/>
    <col min="13" max="13" width="31.58203125" style="88" bestFit="1" customWidth="1"/>
    <col min="14" max="14" width="34.83203125" style="88" bestFit="1" customWidth="1"/>
    <col min="15" max="15" width="8.33203125" style="88" bestFit="1" customWidth="1"/>
    <col min="16" max="16" width="13.83203125" style="88" bestFit="1" customWidth="1"/>
    <col min="17" max="17" width="15" style="88" bestFit="1" customWidth="1"/>
    <col min="18" max="18" width="16.58203125" style="88" bestFit="1" customWidth="1"/>
    <col min="19" max="19" width="10.83203125" style="88" bestFit="1" customWidth="1"/>
    <col min="20" max="20" width="13.83203125" style="88" bestFit="1" customWidth="1"/>
    <col min="21" max="21" width="11.33203125" style="88" bestFit="1" customWidth="1"/>
    <col min="22" max="22" width="6.5" style="88" bestFit="1" customWidth="1"/>
    <col min="23" max="23" width="6.08203125" style="88" bestFit="1" customWidth="1"/>
    <col min="24" max="24" width="8" style="88" bestFit="1" customWidth="1"/>
    <col min="25" max="25" width="27.83203125" style="88" bestFit="1" customWidth="1"/>
    <col min="26" max="26" width="17.33203125" style="88" bestFit="1" customWidth="1"/>
    <col min="27" max="27" width="8.25" style="88" bestFit="1" customWidth="1"/>
    <col min="28" max="28" width="43.08203125" style="88" bestFit="1" customWidth="1"/>
    <col min="29" max="29" width="84" style="88" bestFit="1" customWidth="1"/>
    <col min="30" max="30" width="15.5" style="88" bestFit="1" customWidth="1"/>
    <col min="31" max="31" width="19.58203125" style="88" bestFit="1" customWidth="1"/>
    <col min="32" max="32" width="48" style="88" bestFit="1" customWidth="1"/>
    <col min="33" max="33" width="14.25" style="88" bestFit="1" customWidth="1"/>
    <col min="34" max="34" width="48" style="88" bestFit="1" customWidth="1"/>
    <col min="35" max="35" width="11.25" style="88" bestFit="1" customWidth="1"/>
    <col min="36" max="36" width="14.33203125" style="88" bestFit="1" customWidth="1"/>
    <col min="37" max="37" width="18.75" style="88" customWidth="1"/>
    <col min="38" max="38" width="11.75" style="88" bestFit="1" customWidth="1"/>
    <col min="39" max="39" width="13.5" style="88" bestFit="1" customWidth="1"/>
    <col min="40" max="40" width="17.83203125" style="88" customWidth="1"/>
    <col min="41" max="41" width="14.25" style="88" bestFit="1" customWidth="1"/>
    <col min="42" max="42" width="11.58203125" style="88" bestFit="1" customWidth="1"/>
    <col min="43" max="43" width="13.25" style="88" bestFit="1" customWidth="1"/>
    <col min="44" max="44" width="14.58203125" style="88" bestFit="1" customWidth="1"/>
    <col min="45" max="45" width="12" style="88" bestFit="1" customWidth="1"/>
    <col min="46" max="46" width="13.58203125" style="88" bestFit="1" customWidth="1"/>
    <col min="47" max="47" width="16.25" style="88" bestFit="1" customWidth="1"/>
    <col min="48" max="48" width="6" style="88" bestFit="1" customWidth="1"/>
    <col min="49" max="49" width="6.08203125" style="88" bestFit="1" customWidth="1"/>
    <col min="50" max="50" width="6" style="88" bestFit="1" customWidth="1"/>
    <col min="51" max="51" width="6.08203125" style="88" bestFit="1" customWidth="1"/>
    <col min="52" max="52" width="11.58203125" style="88" bestFit="1" customWidth="1"/>
    <col min="53" max="53" width="11.58203125" style="88" customWidth="1"/>
    <col min="54" max="54" width="18.5" style="88" bestFit="1" customWidth="1"/>
    <col min="55" max="55" width="15.5" style="88" bestFit="1" customWidth="1"/>
    <col min="56" max="56" width="15.08203125" style="88" bestFit="1" customWidth="1"/>
    <col min="57" max="57" width="15.08203125" style="88" customWidth="1"/>
    <col min="58" max="58" width="14.25" style="88" bestFit="1" customWidth="1"/>
    <col min="59" max="59" width="66.08203125" style="88" bestFit="1" customWidth="1"/>
    <col min="60" max="16384" width="13" style="88"/>
  </cols>
  <sheetData>
    <row r="1" spans="1:59" s="123" customFormat="1" ht="31.5" thickBot="1" x14ac:dyDescent="0.4">
      <c r="A1" s="121" t="s">
        <v>11</v>
      </c>
      <c r="B1" s="121" t="s">
        <v>12</v>
      </c>
      <c r="C1" s="121" t="s">
        <v>13</v>
      </c>
      <c r="D1" s="121" t="s">
        <v>14</v>
      </c>
      <c r="E1" s="121" t="s">
        <v>340</v>
      </c>
      <c r="F1" s="121" t="s">
        <v>339</v>
      </c>
      <c r="G1" s="121" t="s">
        <v>338</v>
      </c>
      <c r="H1" s="121" t="s">
        <v>337</v>
      </c>
      <c r="I1" s="121" t="s">
        <v>336</v>
      </c>
      <c r="J1" s="121" t="s">
        <v>335</v>
      </c>
      <c r="K1" s="121" t="s">
        <v>334</v>
      </c>
      <c r="L1" s="121" t="s">
        <v>333</v>
      </c>
      <c r="M1" s="121" t="s">
        <v>332</v>
      </c>
      <c r="N1" s="121" t="s">
        <v>331</v>
      </c>
      <c r="O1" s="121" t="s">
        <v>330</v>
      </c>
      <c r="P1" s="121" t="s">
        <v>149</v>
      </c>
      <c r="Q1" s="121" t="s">
        <v>150</v>
      </c>
      <c r="R1" s="121" t="s">
        <v>151</v>
      </c>
      <c r="S1" s="121" t="s">
        <v>329</v>
      </c>
      <c r="T1" s="121" t="s">
        <v>328</v>
      </c>
      <c r="U1" s="121" t="s">
        <v>15</v>
      </c>
      <c r="V1" s="121" t="s">
        <v>16</v>
      </c>
      <c r="W1" s="121" t="s">
        <v>17</v>
      </c>
      <c r="X1" s="121" t="s">
        <v>18</v>
      </c>
      <c r="Y1" s="121" t="s">
        <v>327</v>
      </c>
      <c r="Z1" s="122" t="s">
        <v>326</v>
      </c>
      <c r="AA1" s="122" t="s">
        <v>325</v>
      </c>
      <c r="AB1" s="121" t="s">
        <v>20</v>
      </c>
      <c r="AC1" s="121" t="s">
        <v>21</v>
      </c>
      <c r="AD1" s="121" t="s">
        <v>23</v>
      </c>
      <c r="AE1" s="121" t="s">
        <v>24</v>
      </c>
      <c r="AF1" s="121" t="s">
        <v>25</v>
      </c>
      <c r="AG1" s="121" t="s">
        <v>26</v>
      </c>
      <c r="AH1" s="121" t="s">
        <v>27</v>
      </c>
      <c r="AI1" s="121" t="s">
        <v>28</v>
      </c>
      <c r="AJ1" s="121" t="s">
        <v>29</v>
      </c>
      <c r="AK1" s="121" t="s">
        <v>324</v>
      </c>
      <c r="AL1" s="121" t="s">
        <v>30</v>
      </c>
      <c r="AM1" s="121" t="s">
        <v>31</v>
      </c>
      <c r="AN1" s="121" t="s">
        <v>323</v>
      </c>
      <c r="AO1" s="121" t="s">
        <v>32</v>
      </c>
      <c r="AP1" s="121" t="s">
        <v>33</v>
      </c>
      <c r="AQ1" s="121" t="s">
        <v>34</v>
      </c>
      <c r="AR1" s="121" t="s">
        <v>35</v>
      </c>
      <c r="AS1" s="121" t="s">
        <v>36</v>
      </c>
      <c r="AT1" s="121" t="s">
        <v>37</v>
      </c>
      <c r="AU1" s="121" t="s">
        <v>38</v>
      </c>
      <c r="AV1" s="121" t="s">
        <v>57</v>
      </c>
      <c r="AW1" s="121" t="s">
        <v>61</v>
      </c>
      <c r="AX1" s="121" t="s">
        <v>65</v>
      </c>
      <c r="AY1" s="121" t="s">
        <v>69</v>
      </c>
      <c r="AZ1" s="121" t="s">
        <v>53</v>
      </c>
      <c r="BA1" s="121" t="s">
        <v>322</v>
      </c>
      <c r="BB1" s="121" t="s">
        <v>74</v>
      </c>
      <c r="BC1" s="121" t="s">
        <v>75</v>
      </c>
      <c r="BD1" s="121" t="s">
        <v>76</v>
      </c>
      <c r="BE1" s="121" t="s">
        <v>321</v>
      </c>
      <c r="BF1" s="121" t="s">
        <v>77</v>
      </c>
      <c r="BG1" s="121" t="s">
        <v>78</v>
      </c>
    </row>
    <row r="2" spans="1:59" x14ac:dyDescent="0.35">
      <c r="A2" s="89"/>
      <c r="B2" s="89"/>
      <c r="C2" s="89"/>
      <c r="D2" s="115"/>
      <c r="E2" s="89"/>
      <c r="F2" s="89"/>
      <c r="G2" s="106" t="s">
        <v>290</v>
      </c>
      <c r="H2" s="106" t="s">
        <v>264</v>
      </c>
      <c r="I2" s="106" t="s">
        <v>264</v>
      </c>
      <c r="J2" s="114" t="s">
        <v>263</v>
      </c>
      <c r="K2" s="110" t="s">
        <v>263</v>
      </c>
      <c r="L2" s="113" t="s">
        <v>82</v>
      </c>
      <c r="M2" s="106" t="s">
        <v>300</v>
      </c>
      <c r="N2" s="106" t="s">
        <v>320</v>
      </c>
      <c r="O2" s="106" t="s">
        <v>319</v>
      </c>
      <c r="P2" s="106"/>
      <c r="Q2" s="106" t="s">
        <v>166</v>
      </c>
      <c r="R2" s="112">
        <v>43952</v>
      </c>
      <c r="S2" s="107" t="s">
        <v>82</v>
      </c>
      <c r="T2" s="106">
        <v>4</v>
      </c>
      <c r="U2" s="106">
        <v>4</v>
      </c>
      <c r="W2" s="89" t="s">
        <v>84</v>
      </c>
      <c r="X2" s="89" t="s">
        <v>79</v>
      </c>
      <c r="Y2" s="89" t="s">
        <v>80</v>
      </c>
      <c r="Z2" s="89" t="s">
        <v>80</v>
      </c>
      <c r="AA2" s="89" t="s">
        <v>80</v>
      </c>
      <c r="AB2" s="89" t="s">
        <v>86</v>
      </c>
      <c r="AC2" s="89"/>
      <c r="AD2" s="90">
        <v>45087</v>
      </c>
      <c r="AE2" s="89" t="s">
        <v>82</v>
      </c>
      <c r="AF2" s="89" t="s">
        <v>93</v>
      </c>
      <c r="AG2" s="89" t="s">
        <v>80</v>
      </c>
      <c r="AH2" s="89"/>
      <c r="AI2" s="89" t="s">
        <v>80</v>
      </c>
      <c r="AJ2" s="89">
        <v>3.96</v>
      </c>
      <c r="AK2" s="91" t="str">
        <f t="shared" ref="AK2:AK33" si="0">IF(AJ2 &gt;= 3.8, "3.80 to 4.00",
    IF(AJ2 &gt;= 3.6, "3.60 to 3.79",
        IF(AJ2 &gt;= 3.4, "3.40 to 3.59",
            IF(AJ2 &gt;= 3.2, "3.20 to 3.39",
                IF(AJ2 &gt;= 3, "3.00 to 3.19",
                    IF(AJ2 &gt;= 2.8, "2.80 to 2.99",
                        IF(AJ2 &gt;= 2.6, "2.60 to 2.79",
                            IF(AJ2 &gt;= 2.4, "2.40 to 2.59",
                                IF(AJ2 &gt;= 2.2, "2.20 to 2.39",
                                    IF(AJ2 &gt;= 2, "2.00 to 2.19",
                                        "Less than 2.00"
                                    )
                                )
                            )
                        )
                    )
                )
            )
        )
    )
)</f>
        <v>3.80 to 4.00</v>
      </c>
      <c r="AL2" s="89">
        <v>3.91</v>
      </c>
      <c r="AM2" s="89">
        <v>3.94</v>
      </c>
      <c r="AN2" s="91" t="str">
        <f t="shared" ref="AN2:AN33" si="1">IF(AM2 &gt;= 3.8, "3.80 to 4.00",
    IF(AM2 &gt;= 3.6, "3.60 to 3.79",
        IF(AM2 &gt;= 3.4, "3.40 to 3.59",
            IF(AM2 &gt;= 3.2, "3.20 to 3.39",
                IF(AM2 &gt;= 3, "3.00 to 3.19",
                    IF(AM2 &gt;= 2.8, "2.80 to 2.99",
                        IF(AM2 &gt;= 2.6, "2.60 to 2.79",
                            IF(AM2 &gt;= 2.4, "2.40 to 2.59",
                                IF(AM2 &gt;= 2.2, "2.20 to 2.39",
                                    IF(AM2 &gt;= 2, "2.00 to 2.19",
                                        "Less than 2.00"
                                    )
                                )
                            )
                        )
                    )
                )
            )
        )
    )
)</f>
        <v>3.80 to 4.00</v>
      </c>
      <c r="AO2" s="89"/>
      <c r="AP2" s="89"/>
      <c r="AQ2" s="89"/>
      <c r="AR2" s="89"/>
      <c r="AS2" s="89"/>
      <c r="AT2" s="89"/>
      <c r="AU2" s="90">
        <v>44418</v>
      </c>
      <c r="AV2" s="89">
        <v>131</v>
      </c>
      <c r="AW2" s="89">
        <v>131</v>
      </c>
      <c r="AX2" s="89">
        <v>129</v>
      </c>
      <c r="AY2" s="89">
        <v>132</v>
      </c>
      <c r="AZ2" s="89">
        <v>523</v>
      </c>
      <c r="BA2" s="89" t="str">
        <f t="shared" ref="BA2:BA33" si="2">IF(AZ2&gt;=518,"518 to 528",
IF(AZ2&gt;=514,"514 to 517",
IF(AZ2&gt;=510,"510 to 513",
IF(AZ2&gt;=506,"506 to 509",
IF(AZ2&gt;=502,"502 to 505",
IF(AZ2&gt;=498,"498 to 501",
IF(AZ2&gt;=494,"494 to 497",
IF(AZ2&gt;=490,"490 to 493",
IF(AZ2&gt;=486,"486 to 489",
IF(AZ2&gt;=472,"472 to 485","Below 472")
)
)
)
)
)
)
)
)
)</f>
        <v>518 to 528</v>
      </c>
      <c r="BB2" s="89">
        <v>19</v>
      </c>
      <c r="BC2" s="89">
        <v>1</v>
      </c>
      <c r="BD2" s="89">
        <v>15</v>
      </c>
      <c r="BE2" s="89" t="str">
        <f t="shared" ref="BE2:BE33" si="3">IF(BC2&gt;=1,"Yes","No")</f>
        <v>Yes</v>
      </c>
      <c r="BF2" s="89" t="s">
        <v>82</v>
      </c>
      <c r="BG2" s="89" t="s">
        <v>88</v>
      </c>
    </row>
    <row r="3" spans="1:59" x14ac:dyDescent="0.35">
      <c r="A3" s="89"/>
      <c r="B3" s="89"/>
      <c r="C3" s="89"/>
      <c r="D3" s="99"/>
      <c r="E3" s="89"/>
      <c r="F3" s="89"/>
      <c r="G3" s="92" t="s">
        <v>290</v>
      </c>
      <c r="H3" s="92" t="s">
        <v>264</v>
      </c>
      <c r="I3" s="92" t="s">
        <v>264</v>
      </c>
      <c r="J3" s="97" t="s">
        <v>264</v>
      </c>
      <c r="K3" s="110" t="s">
        <v>263</v>
      </c>
      <c r="L3" s="95" t="s">
        <v>82</v>
      </c>
      <c r="M3" s="106" t="s">
        <v>289</v>
      </c>
      <c r="N3" s="92" t="s">
        <v>93</v>
      </c>
      <c r="O3" s="92" t="s">
        <v>167</v>
      </c>
      <c r="P3" s="92"/>
      <c r="Q3" s="92" t="s">
        <v>169</v>
      </c>
      <c r="R3" s="94">
        <v>45413</v>
      </c>
      <c r="S3" s="107" t="s">
        <v>80</v>
      </c>
      <c r="T3" s="106">
        <v>0</v>
      </c>
      <c r="U3" s="106">
        <v>0</v>
      </c>
      <c r="W3" s="89" t="s">
        <v>84</v>
      </c>
      <c r="X3" s="89" t="s">
        <v>79</v>
      </c>
      <c r="Y3" s="89" t="s">
        <v>80</v>
      </c>
      <c r="Z3" s="89" t="s">
        <v>80</v>
      </c>
      <c r="AA3" s="89" t="s">
        <v>80</v>
      </c>
      <c r="AB3" s="89" t="s">
        <v>86</v>
      </c>
      <c r="AC3" s="89"/>
      <c r="AD3" s="90">
        <v>45083</v>
      </c>
      <c r="AE3" s="89" t="s">
        <v>82</v>
      </c>
      <c r="AF3" s="89" t="s">
        <v>89</v>
      </c>
      <c r="AG3" s="89" t="s">
        <v>80</v>
      </c>
      <c r="AH3" s="89"/>
      <c r="AI3" s="89" t="s">
        <v>80</v>
      </c>
      <c r="AJ3" s="89">
        <v>3.46</v>
      </c>
      <c r="AK3" s="91" t="str">
        <f t="shared" si="0"/>
        <v>3.40 to 3.59</v>
      </c>
      <c r="AL3" s="89">
        <v>3.18</v>
      </c>
      <c r="AM3" s="89">
        <v>3.3</v>
      </c>
      <c r="AN3" s="91" t="str">
        <f t="shared" si="1"/>
        <v>3.20 to 3.39</v>
      </c>
      <c r="AO3" s="89"/>
      <c r="AP3" s="89"/>
      <c r="AQ3" s="89"/>
      <c r="AR3" s="89"/>
      <c r="AS3" s="89"/>
      <c r="AT3" s="89"/>
      <c r="AU3" s="90">
        <v>44664</v>
      </c>
      <c r="AV3" s="89">
        <v>129</v>
      </c>
      <c r="AW3" s="89">
        <v>131</v>
      </c>
      <c r="AX3" s="89">
        <v>129</v>
      </c>
      <c r="AY3" s="89">
        <v>130</v>
      </c>
      <c r="AZ3" s="89">
        <v>519</v>
      </c>
      <c r="BA3" s="89" t="str">
        <f t="shared" si="2"/>
        <v>518 to 528</v>
      </c>
      <c r="BB3" s="89">
        <v>17</v>
      </c>
      <c r="BC3" s="89">
        <v>1</v>
      </c>
      <c r="BD3" s="89">
        <v>15</v>
      </c>
      <c r="BE3" s="89" t="str">
        <f t="shared" si="3"/>
        <v>Yes</v>
      </c>
      <c r="BF3" s="89" t="s">
        <v>82</v>
      </c>
      <c r="BG3" s="89" t="s">
        <v>88</v>
      </c>
    </row>
    <row r="4" spans="1:59" x14ac:dyDescent="0.35">
      <c r="A4" s="89"/>
      <c r="B4" s="89"/>
      <c r="C4" s="89"/>
      <c r="D4" s="99"/>
      <c r="E4" s="89"/>
      <c r="F4" s="89"/>
      <c r="G4" s="92" t="s">
        <v>290</v>
      </c>
      <c r="H4" s="92" t="s">
        <v>263</v>
      </c>
      <c r="I4" s="92" t="s">
        <v>263</v>
      </c>
      <c r="J4" s="97"/>
      <c r="K4" s="110" t="s">
        <v>263</v>
      </c>
      <c r="L4" s="95" t="s">
        <v>80</v>
      </c>
      <c r="M4" s="106" t="s">
        <v>292</v>
      </c>
      <c r="N4" s="92" t="s">
        <v>95</v>
      </c>
      <c r="O4" s="92"/>
      <c r="P4" s="92"/>
      <c r="Q4" s="92"/>
      <c r="R4" s="94">
        <v>44682</v>
      </c>
      <c r="S4" s="107" t="s">
        <v>82</v>
      </c>
      <c r="T4" s="106">
        <v>2</v>
      </c>
      <c r="U4" s="106">
        <v>2</v>
      </c>
      <c r="W4" s="89" t="s">
        <v>84</v>
      </c>
      <c r="X4" s="89" t="s">
        <v>85</v>
      </c>
      <c r="Y4" s="89" t="s">
        <v>80</v>
      </c>
      <c r="Z4" s="89" t="s">
        <v>80</v>
      </c>
      <c r="AA4" s="89" t="s">
        <v>80</v>
      </c>
      <c r="AB4" s="89" t="s">
        <v>117</v>
      </c>
      <c r="AC4" s="89"/>
      <c r="AD4" s="90">
        <v>45122</v>
      </c>
      <c r="AE4" s="89" t="s">
        <v>82</v>
      </c>
      <c r="AF4" s="89" t="s">
        <v>118</v>
      </c>
      <c r="AG4" s="89" t="s">
        <v>80</v>
      </c>
      <c r="AH4" s="89"/>
      <c r="AI4" s="89" t="s">
        <v>80</v>
      </c>
      <c r="AJ4" s="89">
        <v>3.9</v>
      </c>
      <c r="AK4" s="91" t="str">
        <f t="shared" si="0"/>
        <v>3.80 to 4.00</v>
      </c>
      <c r="AL4" s="89">
        <v>4</v>
      </c>
      <c r="AM4" s="89">
        <v>3.93</v>
      </c>
      <c r="AN4" s="91" t="str">
        <f t="shared" si="1"/>
        <v>3.80 to 4.00</v>
      </c>
      <c r="AO4" s="89"/>
      <c r="AP4" s="89"/>
      <c r="AQ4" s="89"/>
      <c r="AR4" s="89"/>
      <c r="AS4" s="89"/>
      <c r="AT4" s="89"/>
      <c r="AU4" s="90">
        <v>44692</v>
      </c>
      <c r="AV4" s="89">
        <v>128</v>
      </c>
      <c r="AW4" s="89">
        <v>129</v>
      </c>
      <c r="AX4" s="89">
        <v>130</v>
      </c>
      <c r="AY4" s="89">
        <v>131</v>
      </c>
      <c r="AZ4" s="89">
        <v>518</v>
      </c>
      <c r="BA4" s="89" t="str">
        <f t="shared" si="2"/>
        <v>518 to 528</v>
      </c>
      <c r="BB4" s="89">
        <v>23</v>
      </c>
      <c r="BC4" s="89">
        <v>3</v>
      </c>
      <c r="BD4" s="89">
        <v>13</v>
      </c>
      <c r="BE4" s="89" t="str">
        <f t="shared" si="3"/>
        <v>Yes</v>
      </c>
      <c r="BF4" s="89" t="s">
        <v>82</v>
      </c>
      <c r="BG4" s="89" t="s">
        <v>119</v>
      </c>
    </row>
    <row r="5" spans="1:59" x14ac:dyDescent="0.35">
      <c r="A5" s="89"/>
      <c r="B5" s="89"/>
      <c r="C5" s="89"/>
      <c r="D5" s="99"/>
      <c r="E5" s="89"/>
      <c r="F5" s="89"/>
      <c r="G5" s="92" t="s">
        <v>290</v>
      </c>
      <c r="H5" s="92" t="s">
        <v>264</v>
      </c>
      <c r="I5" s="92" t="s">
        <v>264</v>
      </c>
      <c r="J5" s="97" t="s">
        <v>264</v>
      </c>
      <c r="K5" s="110" t="s">
        <v>263</v>
      </c>
      <c r="L5" s="95" t="s">
        <v>80</v>
      </c>
      <c r="M5" s="106" t="s">
        <v>289</v>
      </c>
      <c r="N5" s="92" t="s">
        <v>294</v>
      </c>
      <c r="O5" s="92" t="s">
        <v>318</v>
      </c>
      <c r="P5" s="92"/>
      <c r="Q5" s="92"/>
      <c r="R5" s="94">
        <v>45139</v>
      </c>
      <c r="S5" s="107" t="s">
        <v>82</v>
      </c>
      <c r="T5" s="106">
        <v>1</v>
      </c>
      <c r="U5" s="106">
        <v>1</v>
      </c>
      <c r="W5" s="89" t="s">
        <v>141</v>
      </c>
      <c r="X5" s="89" t="s">
        <v>79</v>
      </c>
      <c r="Y5" s="89" t="s">
        <v>80</v>
      </c>
      <c r="Z5" s="89" t="s">
        <v>82</v>
      </c>
      <c r="AA5" s="89" t="s">
        <v>80</v>
      </c>
      <c r="AB5" s="89" t="s">
        <v>86</v>
      </c>
      <c r="AC5" s="89"/>
      <c r="AD5" s="90">
        <v>45168</v>
      </c>
      <c r="AE5" s="89" t="s">
        <v>82</v>
      </c>
      <c r="AF5" s="89" t="s">
        <v>83</v>
      </c>
      <c r="AG5" s="89" t="s">
        <v>80</v>
      </c>
      <c r="AH5" s="89"/>
      <c r="AI5" s="89" t="s">
        <v>82</v>
      </c>
      <c r="AJ5" s="89">
        <v>3.76</v>
      </c>
      <c r="AK5" s="91" t="str">
        <f t="shared" si="0"/>
        <v>3.60 to 3.79</v>
      </c>
      <c r="AL5" s="89">
        <v>3.61</v>
      </c>
      <c r="AM5" s="89">
        <v>3.69</v>
      </c>
      <c r="AN5" s="91" t="str">
        <f t="shared" si="1"/>
        <v>3.60 to 3.79</v>
      </c>
      <c r="AO5" s="89">
        <v>3.8</v>
      </c>
      <c r="AP5" s="89">
        <v>4</v>
      </c>
      <c r="AQ5" s="89">
        <v>3.84</v>
      </c>
      <c r="AR5" s="89"/>
      <c r="AS5" s="89"/>
      <c r="AT5" s="89"/>
      <c r="AU5" s="90">
        <v>44349</v>
      </c>
      <c r="AV5" s="89">
        <v>129</v>
      </c>
      <c r="AW5" s="89">
        <v>129</v>
      </c>
      <c r="AX5" s="89">
        <v>131</v>
      </c>
      <c r="AY5" s="89">
        <v>128</v>
      </c>
      <c r="AZ5" s="89">
        <v>517</v>
      </c>
      <c r="BA5" s="89" t="str">
        <f t="shared" si="2"/>
        <v>514 to 517</v>
      </c>
      <c r="BB5" s="89">
        <v>16</v>
      </c>
      <c r="BC5" s="89">
        <v>1</v>
      </c>
      <c r="BD5" s="89">
        <v>9</v>
      </c>
      <c r="BE5" s="89" t="str">
        <f t="shared" si="3"/>
        <v>Yes</v>
      </c>
      <c r="BF5" s="89" t="s">
        <v>82</v>
      </c>
      <c r="BG5" s="89" t="s">
        <v>142</v>
      </c>
    </row>
    <row r="6" spans="1:59" x14ac:dyDescent="0.35">
      <c r="A6" s="89"/>
      <c r="B6" s="89"/>
      <c r="C6" s="89"/>
      <c r="D6" s="99"/>
      <c r="E6" s="89"/>
      <c r="F6" s="89"/>
      <c r="G6" s="92" t="s">
        <v>290</v>
      </c>
      <c r="H6" s="92" t="s">
        <v>264</v>
      </c>
      <c r="I6" s="92" t="s">
        <v>264</v>
      </c>
      <c r="J6" s="97" t="s">
        <v>264</v>
      </c>
      <c r="K6" s="110" t="s">
        <v>264</v>
      </c>
      <c r="L6" s="95" t="s">
        <v>82</v>
      </c>
      <c r="M6" s="106" t="s">
        <v>292</v>
      </c>
      <c r="N6" s="92" t="s">
        <v>132</v>
      </c>
      <c r="O6" s="92" t="s">
        <v>291</v>
      </c>
      <c r="P6" s="92"/>
      <c r="Q6" s="92"/>
      <c r="R6" s="94">
        <v>44774</v>
      </c>
      <c r="S6" s="107" t="s">
        <v>82</v>
      </c>
      <c r="T6" s="106">
        <v>2</v>
      </c>
      <c r="U6" s="106">
        <v>2</v>
      </c>
      <c r="W6" s="89" t="s">
        <v>84</v>
      </c>
      <c r="X6" s="89" t="s">
        <v>85</v>
      </c>
      <c r="Y6" s="89" t="s">
        <v>82</v>
      </c>
      <c r="Z6" s="89" t="s">
        <v>80</v>
      </c>
      <c r="AA6" s="89" t="s">
        <v>80</v>
      </c>
      <c r="AB6" s="89" t="s">
        <v>86</v>
      </c>
      <c r="AC6" s="89"/>
      <c r="AD6" s="90">
        <v>45080</v>
      </c>
      <c r="AE6" s="89" t="s">
        <v>82</v>
      </c>
      <c r="AF6" s="89" t="s">
        <v>87</v>
      </c>
      <c r="AG6" s="89" t="s">
        <v>80</v>
      </c>
      <c r="AH6" s="89"/>
      <c r="AI6" s="89" t="s">
        <v>80</v>
      </c>
      <c r="AJ6" s="89">
        <v>3.99</v>
      </c>
      <c r="AK6" s="91" t="str">
        <f t="shared" si="0"/>
        <v>3.80 to 4.00</v>
      </c>
      <c r="AL6" s="89">
        <v>3.98</v>
      </c>
      <c r="AM6" s="89">
        <v>3.99</v>
      </c>
      <c r="AN6" s="91" t="str">
        <f t="shared" si="1"/>
        <v>3.80 to 4.00</v>
      </c>
      <c r="AO6" s="89"/>
      <c r="AP6" s="89"/>
      <c r="AQ6" s="89"/>
      <c r="AR6" s="89"/>
      <c r="AS6" s="89"/>
      <c r="AT6" s="89"/>
      <c r="AU6" s="90">
        <v>44307</v>
      </c>
      <c r="AV6" s="89">
        <v>128</v>
      </c>
      <c r="AW6" s="89">
        <v>127</v>
      </c>
      <c r="AX6" s="89">
        <v>131</v>
      </c>
      <c r="AY6" s="89">
        <v>131</v>
      </c>
      <c r="AZ6" s="89">
        <v>517</v>
      </c>
      <c r="BA6" s="89" t="str">
        <f t="shared" si="2"/>
        <v>514 to 517</v>
      </c>
      <c r="BB6" s="89">
        <v>20</v>
      </c>
      <c r="BC6" s="89">
        <v>4</v>
      </c>
      <c r="BD6" s="89">
        <v>8</v>
      </c>
      <c r="BE6" s="89" t="str">
        <f t="shared" si="3"/>
        <v>Yes</v>
      </c>
      <c r="BF6" s="89" t="s">
        <v>82</v>
      </c>
      <c r="BG6" s="89" t="s">
        <v>88</v>
      </c>
    </row>
    <row r="7" spans="1:59" x14ac:dyDescent="0.35">
      <c r="A7" s="89"/>
      <c r="B7" s="89"/>
      <c r="C7" s="89"/>
      <c r="D7" s="99"/>
      <c r="E7" s="89"/>
      <c r="F7" s="89"/>
      <c r="G7" s="92" t="s">
        <v>290</v>
      </c>
      <c r="H7" s="92" t="s">
        <v>264</v>
      </c>
      <c r="I7" s="92" t="s">
        <v>263</v>
      </c>
      <c r="J7" s="97"/>
      <c r="K7" s="110" t="s">
        <v>263</v>
      </c>
      <c r="L7" s="95" t="s">
        <v>80</v>
      </c>
      <c r="M7" s="106" t="s">
        <v>289</v>
      </c>
      <c r="N7" s="92" t="s">
        <v>93</v>
      </c>
      <c r="O7" s="92" t="s">
        <v>303</v>
      </c>
      <c r="P7" s="92"/>
      <c r="Q7" s="92" t="s">
        <v>317</v>
      </c>
      <c r="R7" s="94">
        <v>44682</v>
      </c>
      <c r="S7" s="107" t="s">
        <v>82</v>
      </c>
      <c r="T7" s="106">
        <v>2</v>
      </c>
      <c r="U7" s="106">
        <v>2</v>
      </c>
      <c r="W7" s="89" t="s">
        <v>84</v>
      </c>
      <c r="X7" s="89" t="s">
        <v>79</v>
      </c>
      <c r="Y7" s="89" t="s">
        <v>80</v>
      </c>
      <c r="Z7" s="89" t="s">
        <v>80</v>
      </c>
      <c r="AA7" s="89" t="s">
        <v>80</v>
      </c>
      <c r="AB7" s="89" t="s">
        <v>86</v>
      </c>
      <c r="AC7" s="89"/>
      <c r="AD7" s="90">
        <v>45089</v>
      </c>
      <c r="AE7" s="89" t="s">
        <v>82</v>
      </c>
      <c r="AF7" s="89" t="s">
        <v>95</v>
      </c>
      <c r="AG7" s="89" t="s">
        <v>80</v>
      </c>
      <c r="AH7" s="89"/>
      <c r="AI7" s="89" t="s">
        <v>80</v>
      </c>
      <c r="AJ7" s="89">
        <v>3.98</v>
      </c>
      <c r="AK7" s="91" t="str">
        <f t="shared" si="0"/>
        <v>3.80 to 4.00</v>
      </c>
      <c r="AL7" s="89">
        <v>4</v>
      </c>
      <c r="AM7" s="89">
        <v>3.98</v>
      </c>
      <c r="AN7" s="91" t="str">
        <f t="shared" si="1"/>
        <v>3.80 to 4.00</v>
      </c>
      <c r="AO7" s="89"/>
      <c r="AP7" s="89"/>
      <c r="AQ7" s="89"/>
      <c r="AR7" s="89"/>
      <c r="AS7" s="89"/>
      <c r="AT7" s="89"/>
      <c r="AU7" s="90">
        <v>44699</v>
      </c>
      <c r="AV7" s="89">
        <v>130</v>
      </c>
      <c r="AW7" s="89">
        <v>126</v>
      </c>
      <c r="AX7" s="89">
        <v>131</v>
      </c>
      <c r="AY7" s="89">
        <v>130</v>
      </c>
      <c r="AZ7" s="89">
        <v>517</v>
      </c>
      <c r="BA7" s="89" t="str">
        <f t="shared" si="2"/>
        <v>514 to 517</v>
      </c>
      <c r="BB7" s="89">
        <v>20</v>
      </c>
      <c r="BC7" s="89">
        <v>3</v>
      </c>
      <c r="BD7" s="89">
        <v>8</v>
      </c>
      <c r="BE7" s="89" t="str">
        <f t="shared" si="3"/>
        <v>Yes</v>
      </c>
      <c r="BF7" s="89" t="s">
        <v>82</v>
      </c>
      <c r="BG7" s="89" t="s">
        <v>97</v>
      </c>
    </row>
    <row r="8" spans="1:59" x14ac:dyDescent="0.35">
      <c r="A8" s="89"/>
      <c r="B8" s="89"/>
      <c r="C8" s="89"/>
      <c r="D8" s="99"/>
      <c r="E8" s="89"/>
      <c r="F8" s="89"/>
      <c r="G8" s="92" t="s">
        <v>290</v>
      </c>
      <c r="H8" s="92" t="s">
        <v>264</v>
      </c>
      <c r="I8" s="92" t="s">
        <v>264</v>
      </c>
      <c r="J8" s="97" t="s">
        <v>264</v>
      </c>
      <c r="K8" s="110" t="s">
        <v>263</v>
      </c>
      <c r="L8" s="95" t="s">
        <v>82</v>
      </c>
      <c r="M8" s="106" t="s">
        <v>289</v>
      </c>
      <c r="N8" s="92" t="s">
        <v>93</v>
      </c>
      <c r="O8" s="92" t="s">
        <v>303</v>
      </c>
      <c r="P8" s="92"/>
      <c r="Q8" s="92" t="s">
        <v>316</v>
      </c>
      <c r="R8" s="94">
        <v>45413</v>
      </c>
      <c r="S8" s="107" t="s">
        <v>80</v>
      </c>
      <c r="T8" s="106">
        <v>0</v>
      </c>
      <c r="U8" s="106">
        <v>0</v>
      </c>
      <c r="W8" s="89" t="s">
        <v>84</v>
      </c>
      <c r="X8" s="89" t="s">
        <v>79</v>
      </c>
      <c r="Y8" s="89" t="s">
        <v>80</v>
      </c>
      <c r="Z8" s="89" t="s">
        <v>80</v>
      </c>
      <c r="AA8" s="89" t="s">
        <v>80</v>
      </c>
      <c r="AB8" s="89" t="s">
        <v>143</v>
      </c>
      <c r="AC8" s="89"/>
      <c r="AD8" s="90">
        <v>45172</v>
      </c>
      <c r="AE8" s="89" t="s">
        <v>82</v>
      </c>
      <c r="AF8" s="89" t="s">
        <v>95</v>
      </c>
      <c r="AG8" s="89" t="s">
        <v>80</v>
      </c>
      <c r="AH8" s="89"/>
      <c r="AI8" s="89" t="s">
        <v>80</v>
      </c>
      <c r="AJ8" s="89">
        <v>3.41</v>
      </c>
      <c r="AK8" s="91" t="str">
        <f t="shared" si="0"/>
        <v>3.40 to 3.59</v>
      </c>
      <c r="AL8" s="89">
        <v>3.76</v>
      </c>
      <c r="AM8" s="89">
        <v>3.56</v>
      </c>
      <c r="AN8" s="91" t="str">
        <f t="shared" si="1"/>
        <v>3.40 to 3.59</v>
      </c>
      <c r="AO8" s="89"/>
      <c r="AP8" s="89"/>
      <c r="AQ8" s="89"/>
      <c r="AR8" s="89"/>
      <c r="AS8" s="89"/>
      <c r="AT8" s="89"/>
      <c r="AU8" s="90">
        <v>44363</v>
      </c>
      <c r="AV8" s="89">
        <v>129</v>
      </c>
      <c r="AW8" s="89">
        <v>131</v>
      </c>
      <c r="AX8" s="89">
        <v>129</v>
      </c>
      <c r="AY8" s="89">
        <v>128</v>
      </c>
      <c r="AZ8" s="89">
        <v>517</v>
      </c>
      <c r="BA8" s="89" t="str">
        <f t="shared" si="2"/>
        <v>514 to 517</v>
      </c>
      <c r="BB8" s="89">
        <v>15</v>
      </c>
      <c r="BC8" s="89">
        <v>1</v>
      </c>
      <c r="BD8" s="89">
        <v>9</v>
      </c>
      <c r="BE8" s="89" t="str">
        <f t="shared" si="3"/>
        <v>Yes</v>
      </c>
      <c r="BF8" s="89" t="s">
        <v>82</v>
      </c>
      <c r="BG8" s="89" t="s">
        <v>88</v>
      </c>
    </row>
    <row r="9" spans="1:59" x14ac:dyDescent="0.35">
      <c r="A9" s="89"/>
      <c r="B9" s="89"/>
      <c r="C9" s="89"/>
      <c r="D9" s="99"/>
      <c r="E9" s="89"/>
      <c r="F9" s="89"/>
      <c r="G9" s="100" t="s">
        <v>290</v>
      </c>
      <c r="H9" s="100" t="s">
        <v>264</v>
      </c>
      <c r="I9" s="100" t="s">
        <v>264</v>
      </c>
      <c r="J9" s="105" t="s">
        <v>264</v>
      </c>
      <c r="K9" s="111" t="s">
        <v>264</v>
      </c>
      <c r="L9" s="103" t="s">
        <v>82</v>
      </c>
      <c r="M9" s="100" t="s">
        <v>289</v>
      </c>
      <c r="N9" s="100" t="s">
        <v>294</v>
      </c>
      <c r="O9" s="100" t="s">
        <v>293</v>
      </c>
      <c r="P9" s="100"/>
      <c r="Q9" s="100"/>
      <c r="R9" s="102">
        <v>44682</v>
      </c>
      <c r="S9" s="109" t="s">
        <v>82</v>
      </c>
      <c r="T9" s="108">
        <v>2</v>
      </c>
      <c r="U9" s="108">
        <v>2</v>
      </c>
      <c r="W9" s="89" t="s">
        <v>102</v>
      </c>
      <c r="X9" s="89" t="s">
        <v>79</v>
      </c>
      <c r="Y9" s="89" t="s">
        <v>80</v>
      </c>
      <c r="Z9" s="89" t="s">
        <v>82</v>
      </c>
      <c r="AA9" s="89" t="s">
        <v>80</v>
      </c>
      <c r="AB9" s="89"/>
      <c r="AC9" s="89"/>
      <c r="AD9" s="90">
        <v>45080</v>
      </c>
      <c r="AE9" s="89" t="s">
        <v>82</v>
      </c>
      <c r="AF9" s="89" t="s">
        <v>83</v>
      </c>
      <c r="AG9" s="89" t="s">
        <v>80</v>
      </c>
      <c r="AH9" s="89"/>
      <c r="AI9" s="89" t="s">
        <v>80</v>
      </c>
      <c r="AJ9" s="89">
        <v>3.63</v>
      </c>
      <c r="AK9" s="91" t="str">
        <f t="shared" si="0"/>
        <v>3.60 to 3.79</v>
      </c>
      <c r="AL9" s="89">
        <v>3.87</v>
      </c>
      <c r="AM9" s="89">
        <v>3.73</v>
      </c>
      <c r="AN9" s="91" t="str">
        <f t="shared" si="1"/>
        <v>3.60 to 3.79</v>
      </c>
      <c r="AO9" s="89"/>
      <c r="AP9" s="89"/>
      <c r="AQ9" s="89"/>
      <c r="AR9" s="89"/>
      <c r="AS9" s="89"/>
      <c r="AT9" s="89"/>
      <c r="AU9" s="90">
        <v>44002</v>
      </c>
      <c r="AV9" s="89">
        <v>128</v>
      </c>
      <c r="AW9" s="89">
        <v>128</v>
      </c>
      <c r="AX9" s="89">
        <v>129</v>
      </c>
      <c r="AY9" s="89">
        <v>131</v>
      </c>
      <c r="AZ9" s="89">
        <v>516</v>
      </c>
      <c r="BA9" s="89" t="str">
        <f t="shared" si="2"/>
        <v>514 to 517</v>
      </c>
      <c r="BB9" s="89">
        <v>24</v>
      </c>
      <c r="BC9" s="89">
        <v>0</v>
      </c>
      <c r="BD9" s="89">
        <v>10</v>
      </c>
      <c r="BE9" s="89" t="str">
        <f t="shared" si="3"/>
        <v>No</v>
      </c>
      <c r="BF9" s="89" t="s">
        <v>80</v>
      </c>
      <c r="BG9" s="89"/>
    </row>
    <row r="10" spans="1:59" x14ac:dyDescent="0.35">
      <c r="A10" s="89"/>
      <c r="B10" s="89"/>
      <c r="C10" s="89"/>
      <c r="D10" s="99"/>
      <c r="E10" s="89"/>
      <c r="F10" s="89"/>
      <c r="G10" s="92" t="s">
        <v>290</v>
      </c>
      <c r="H10" s="92" t="s">
        <v>264</v>
      </c>
      <c r="I10" s="92" t="s">
        <v>264</v>
      </c>
      <c r="J10" s="97" t="s">
        <v>264</v>
      </c>
      <c r="K10" s="110" t="s">
        <v>264</v>
      </c>
      <c r="L10" s="95" t="s">
        <v>82</v>
      </c>
      <c r="M10" s="92" t="s">
        <v>289</v>
      </c>
      <c r="N10" s="92" t="s">
        <v>93</v>
      </c>
      <c r="O10" s="92" t="s">
        <v>167</v>
      </c>
      <c r="P10" s="92"/>
      <c r="Q10" s="92" t="s">
        <v>169</v>
      </c>
      <c r="R10" s="94">
        <v>45047</v>
      </c>
      <c r="S10" s="107" t="s">
        <v>82</v>
      </c>
      <c r="T10" s="106">
        <v>1</v>
      </c>
      <c r="U10" s="106">
        <v>1</v>
      </c>
      <c r="W10" s="89" t="s">
        <v>84</v>
      </c>
      <c r="X10" s="89" t="s">
        <v>85</v>
      </c>
      <c r="Y10" s="89" t="s">
        <v>80</v>
      </c>
      <c r="Z10" s="89" t="s">
        <v>82</v>
      </c>
      <c r="AA10" s="89" t="s">
        <v>80</v>
      </c>
      <c r="AB10" s="89" t="s">
        <v>86</v>
      </c>
      <c r="AC10" s="89"/>
      <c r="AD10" s="90">
        <v>45105</v>
      </c>
      <c r="AE10" s="89" t="s">
        <v>82</v>
      </c>
      <c r="AF10" s="89" t="s">
        <v>105</v>
      </c>
      <c r="AG10" s="89" t="s">
        <v>80</v>
      </c>
      <c r="AH10" s="89"/>
      <c r="AI10" s="89" t="s">
        <v>80</v>
      </c>
      <c r="AJ10" s="89">
        <v>3.61</v>
      </c>
      <c r="AK10" s="91" t="str">
        <f t="shared" si="0"/>
        <v>3.60 to 3.79</v>
      </c>
      <c r="AL10" s="89">
        <v>3.91</v>
      </c>
      <c r="AM10" s="89">
        <v>3.7</v>
      </c>
      <c r="AN10" s="91" t="str">
        <f t="shared" si="1"/>
        <v>3.60 to 3.79</v>
      </c>
      <c r="AO10" s="89"/>
      <c r="AP10" s="89"/>
      <c r="AQ10" s="89"/>
      <c r="AR10" s="89"/>
      <c r="AS10" s="89"/>
      <c r="AT10" s="89"/>
      <c r="AU10" s="90">
        <v>44664</v>
      </c>
      <c r="AV10" s="89">
        <v>129</v>
      </c>
      <c r="AW10" s="89">
        <v>127</v>
      </c>
      <c r="AX10" s="89">
        <v>128</v>
      </c>
      <c r="AY10" s="89">
        <v>132</v>
      </c>
      <c r="AZ10" s="89">
        <v>516</v>
      </c>
      <c r="BA10" s="89" t="str">
        <f t="shared" si="2"/>
        <v>514 to 517</v>
      </c>
      <c r="BB10" s="89">
        <v>18</v>
      </c>
      <c r="BC10" s="89">
        <v>0</v>
      </c>
      <c r="BD10" s="89">
        <v>16</v>
      </c>
      <c r="BE10" s="89" t="str">
        <f t="shared" si="3"/>
        <v>No</v>
      </c>
      <c r="BF10" s="89" t="s">
        <v>80</v>
      </c>
      <c r="BG10" s="89"/>
    </row>
    <row r="11" spans="1:59" x14ac:dyDescent="0.35">
      <c r="A11" s="89"/>
      <c r="B11" s="89"/>
      <c r="C11" s="89"/>
      <c r="D11" s="99"/>
      <c r="E11" s="89"/>
      <c r="F11" s="89"/>
      <c r="G11" s="92" t="s">
        <v>290</v>
      </c>
      <c r="H11" s="92" t="s">
        <v>264</v>
      </c>
      <c r="I11" s="92" t="s">
        <v>263</v>
      </c>
      <c r="J11" s="97"/>
      <c r="K11" s="110" t="s">
        <v>263</v>
      </c>
      <c r="L11" s="95" t="s">
        <v>80</v>
      </c>
      <c r="M11" s="92" t="s">
        <v>289</v>
      </c>
      <c r="N11" s="92" t="s">
        <v>109</v>
      </c>
      <c r="O11" s="92"/>
      <c r="P11" s="92"/>
      <c r="Q11" s="92" t="s">
        <v>159</v>
      </c>
      <c r="R11" s="94">
        <v>45047</v>
      </c>
      <c r="S11" s="107" t="s">
        <v>82</v>
      </c>
      <c r="T11" s="106">
        <v>1</v>
      </c>
      <c r="U11" s="106">
        <v>1</v>
      </c>
      <c r="W11" s="89" t="s">
        <v>112</v>
      </c>
      <c r="X11" s="89" t="s">
        <v>85</v>
      </c>
      <c r="Y11" s="89" t="s">
        <v>80</v>
      </c>
      <c r="Z11" s="89" t="s">
        <v>82</v>
      </c>
      <c r="AA11" s="89" t="s">
        <v>80</v>
      </c>
      <c r="AB11" s="89" t="s">
        <v>86</v>
      </c>
      <c r="AC11" s="89"/>
      <c r="AD11" s="90">
        <v>45118</v>
      </c>
      <c r="AE11" s="89" t="s">
        <v>82</v>
      </c>
      <c r="AF11" s="89" t="s">
        <v>95</v>
      </c>
      <c r="AG11" s="89" t="s">
        <v>82</v>
      </c>
      <c r="AH11" s="89" t="s">
        <v>113</v>
      </c>
      <c r="AI11" s="89" t="s">
        <v>80</v>
      </c>
      <c r="AJ11" s="89">
        <v>3.77</v>
      </c>
      <c r="AK11" s="91" t="str">
        <f t="shared" si="0"/>
        <v>3.60 to 3.79</v>
      </c>
      <c r="AL11" s="89">
        <v>3.79</v>
      </c>
      <c r="AM11" s="89">
        <v>3.79</v>
      </c>
      <c r="AN11" s="91" t="str">
        <f t="shared" si="1"/>
        <v>3.60 to 3.79</v>
      </c>
      <c r="AO11" s="89"/>
      <c r="AP11" s="89"/>
      <c r="AQ11" s="89"/>
      <c r="AR11" s="89"/>
      <c r="AS11" s="89">
        <v>3.82</v>
      </c>
      <c r="AT11" s="89">
        <v>3.82</v>
      </c>
      <c r="AU11" s="90">
        <v>44692</v>
      </c>
      <c r="AV11" s="89">
        <v>130</v>
      </c>
      <c r="AW11" s="89">
        <v>128</v>
      </c>
      <c r="AX11" s="89">
        <v>128</v>
      </c>
      <c r="AY11" s="89">
        <v>130</v>
      </c>
      <c r="AZ11" s="89">
        <v>516</v>
      </c>
      <c r="BA11" s="89" t="str">
        <f t="shared" si="2"/>
        <v>514 to 517</v>
      </c>
      <c r="BB11" s="89">
        <v>36</v>
      </c>
      <c r="BC11" s="89">
        <v>6</v>
      </c>
      <c r="BD11" s="89">
        <v>24</v>
      </c>
      <c r="BE11" s="89" t="str">
        <f t="shared" si="3"/>
        <v>Yes</v>
      </c>
      <c r="BF11" s="89" t="s">
        <v>82</v>
      </c>
      <c r="BG11" s="89" t="s">
        <v>100</v>
      </c>
    </row>
    <row r="12" spans="1:59" x14ac:dyDescent="0.35">
      <c r="A12" s="89"/>
      <c r="B12" s="89"/>
      <c r="C12" s="89"/>
      <c r="D12" s="99"/>
      <c r="E12" s="89"/>
      <c r="F12" s="89"/>
      <c r="G12" s="100" t="s">
        <v>301</v>
      </c>
      <c r="H12" s="100" t="s">
        <v>264</v>
      </c>
      <c r="I12" s="100" t="s">
        <v>264</v>
      </c>
      <c r="J12" s="105" t="s">
        <v>264</v>
      </c>
      <c r="K12" s="111" t="s">
        <v>264</v>
      </c>
      <c r="L12" s="103" t="s">
        <v>82</v>
      </c>
      <c r="M12" s="100" t="s">
        <v>315</v>
      </c>
      <c r="N12" s="100" t="s">
        <v>98</v>
      </c>
      <c r="O12" s="100"/>
      <c r="P12" s="100"/>
      <c r="Q12" s="100"/>
      <c r="R12" s="102">
        <v>43952</v>
      </c>
      <c r="S12" s="109" t="s">
        <v>82</v>
      </c>
      <c r="T12" s="108">
        <v>4</v>
      </c>
      <c r="U12" s="108">
        <v>4</v>
      </c>
      <c r="W12" s="89" t="s">
        <v>84</v>
      </c>
      <c r="X12" s="89" t="s">
        <v>79</v>
      </c>
      <c r="Y12" s="89" t="s">
        <v>80</v>
      </c>
      <c r="Z12" s="89" t="s">
        <v>80</v>
      </c>
      <c r="AA12" s="89" t="s">
        <v>80</v>
      </c>
      <c r="AB12" s="89"/>
      <c r="AC12" s="89"/>
      <c r="AD12" s="90">
        <v>45103</v>
      </c>
      <c r="AE12" s="89" t="s">
        <v>82</v>
      </c>
      <c r="AF12" s="89" t="s">
        <v>93</v>
      </c>
      <c r="AG12" s="89" t="s">
        <v>80</v>
      </c>
      <c r="AH12" s="89"/>
      <c r="AI12" s="89" t="s">
        <v>80</v>
      </c>
      <c r="AJ12" s="89">
        <v>3.83</v>
      </c>
      <c r="AK12" s="91" t="str">
        <f t="shared" si="0"/>
        <v>3.80 to 4.00</v>
      </c>
      <c r="AL12" s="89">
        <v>3.93</v>
      </c>
      <c r="AM12" s="89">
        <v>3.86</v>
      </c>
      <c r="AN12" s="91" t="str">
        <f t="shared" si="1"/>
        <v>3.80 to 4.00</v>
      </c>
      <c r="AO12" s="89"/>
      <c r="AP12" s="89"/>
      <c r="AQ12" s="89"/>
      <c r="AR12" s="89"/>
      <c r="AS12" s="89"/>
      <c r="AT12" s="89"/>
      <c r="AU12" s="90">
        <v>44727</v>
      </c>
      <c r="AV12" s="89">
        <v>130</v>
      </c>
      <c r="AW12" s="89">
        <v>130</v>
      </c>
      <c r="AX12" s="89">
        <v>128</v>
      </c>
      <c r="AY12" s="89">
        <v>128</v>
      </c>
      <c r="AZ12" s="89">
        <v>516</v>
      </c>
      <c r="BA12" s="89" t="str">
        <f t="shared" si="2"/>
        <v>514 to 517</v>
      </c>
      <c r="BB12" s="89">
        <v>19</v>
      </c>
      <c r="BC12" s="89">
        <v>3</v>
      </c>
      <c r="BD12" s="89">
        <v>14</v>
      </c>
      <c r="BE12" s="89" t="str">
        <f t="shared" si="3"/>
        <v>Yes</v>
      </c>
      <c r="BF12" s="89" t="s">
        <v>82</v>
      </c>
      <c r="BG12" s="89" t="s">
        <v>100</v>
      </c>
    </row>
    <row r="13" spans="1:59" x14ac:dyDescent="0.35">
      <c r="A13" s="89"/>
      <c r="B13" s="89"/>
      <c r="C13" s="89"/>
      <c r="D13" s="99"/>
      <c r="E13" s="89"/>
      <c r="F13" s="89"/>
      <c r="G13" s="92" t="s">
        <v>290</v>
      </c>
      <c r="H13" s="92" t="s">
        <v>264</v>
      </c>
      <c r="I13" s="92" t="s">
        <v>264</v>
      </c>
      <c r="J13" s="97" t="s">
        <v>264</v>
      </c>
      <c r="K13" s="110" t="s">
        <v>264</v>
      </c>
      <c r="L13" s="95" t="s">
        <v>82</v>
      </c>
      <c r="M13" s="92" t="s">
        <v>289</v>
      </c>
      <c r="N13" s="92" t="s">
        <v>87</v>
      </c>
      <c r="O13" s="92" t="s">
        <v>295</v>
      </c>
      <c r="P13" s="92" t="s">
        <v>314</v>
      </c>
      <c r="Q13" s="92" t="s">
        <v>313</v>
      </c>
      <c r="R13" s="94">
        <v>45413</v>
      </c>
      <c r="S13" s="107" t="s">
        <v>80</v>
      </c>
      <c r="T13" s="106">
        <v>0</v>
      </c>
      <c r="U13" s="106">
        <v>0</v>
      </c>
      <c r="W13" s="89" t="s">
        <v>84</v>
      </c>
      <c r="X13" s="89" t="s">
        <v>85</v>
      </c>
      <c r="Y13" s="89" t="s">
        <v>80</v>
      </c>
      <c r="Z13" s="89" t="s">
        <v>80</v>
      </c>
      <c r="AA13" s="89" t="s">
        <v>80</v>
      </c>
      <c r="AB13" s="89" t="s">
        <v>86</v>
      </c>
      <c r="AC13" s="89"/>
      <c r="AD13" s="90">
        <v>45129</v>
      </c>
      <c r="AE13" s="89" t="s">
        <v>82</v>
      </c>
      <c r="AF13" s="89" t="s">
        <v>124</v>
      </c>
      <c r="AG13" s="89" t="s">
        <v>80</v>
      </c>
      <c r="AH13" s="89"/>
      <c r="AI13" s="89" t="s">
        <v>80</v>
      </c>
      <c r="AJ13" s="89">
        <v>3.39</v>
      </c>
      <c r="AK13" s="91" t="str">
        <f t="shared" si="0"/>
        <v>3.20 to 3.39</v>
      </c>
      <c r="AL13" s="89">
        <v>3.77</v>
      </c>
      <c r="AM13" s="89">
        <v>3.53</v>
      </c>
      <c r="AN13" s="91" t="str">
        <f t="shared" si="1"/>
        <v>3.40 to 3.59</v>
      </c>
      <c r="AO13" s="89"/>
      <c r="AP13" s="89"/>
      <c r="AQ13" s="89"/>
      <c r="AR13" s="89"/>
      <c r="AS13" s="89"/>
      <c r="AT13" s="89"/>
      <c r="AU13" s="90">
        <v>44458</v>
      </c>
      <c r="AV13" s="89">
        <v>128</v>
      </c>
      <c r="AW13" s="89">
        <v>128</v>
      </c>
      <c r="AX13" s="89">
        <v>130</v>
      </c>
      <c r="AY13" s="89">
        <v>130</v>
      </c>
      <c r="AZ13" s="89">
        <v>516</v>
      </c>
      <c r="BA13" s="89" t="str">
        <f t="shared" si="2"/>
        <v>514 to 517</v>
      </c>
      <c r="BB13" s="89">
        <v>24</v>
      </c>
      <c r="BC13" s="89">
        <v>2</v>
      </c>
      <c r="BD13" s="89">
        <v>20</v>
      </c>
      <c r="BE13" s="89" t="str">
        <f t="shared" si="3"/>
        <v>Yes</v>
      </c>
      <c r="BF13" s="89" t="s">
        <v>82</v>
      </c>
      <c r="BG13" s="89" t="s">
        <v>125</v>
      </c>
    </row>
    <row r="14" spans="1:59" x14ac:dyDescent="0.35">
      <c r="A14" s="89"/>
      <c r="B14" s="89"/>
      <c r="C14" s="89"/>
      <c r="D14" s="99"/>
      <c r="E14" s="89"/>
      <c r="F14" s="89"/>
      <c r="G14" s="92" t="s">
        <v>301</v>
      </c>
      <c r="H14" s="92" t="s">
        <v>264</v>
      </c>
      <c r="I14" s="92" t="s">
        <v>263</v>
      </c>
      <c r="J14" s="97"/>
      <c r="K14" s="110" t="s">
        <v>263</v>
      </c>
      <c r="L14" s="95" t="s">
        <v>80</v>
      </c>
      <c r="M14" s="92" t="s">
        <v>289</v>
      </c>
      <c r="N14" s="92" t="s">
        <v>109</v>
      </c>
      <c r="O14" s="92"/>
      <c r="P14" s="92"/>
      <c r="Q14" s="92"/>
      <c r="R14" s="94">
        <v>44531</v>
      </c>
      <c r="S14" s="107" t="s">
        <v>82</v>
      </c>
      <c r="T14" s="106">
        <v>2</v>
      </c>
      <c r="U14" s="106">
        <v>2</v>
      </c>
      <c r="W14" s="89" t="s">
        <v>84</v>
      </c>
      <c r="X14" s="89" t="s">
        <v>85</v>
      </c>
      <c r="Y14" s="89" t="s">
        <v>80</v>
      </c>
      <c r="Z14" s="89" t="s">
        <v>80</v>
      </c>
      <c r="AA14" s="89" t="s">
        <v>80</v>
      </c>
      <c r="AB14" s="89" t="s">
        <v>86</v>
      </c>
      <c r="AC14" s="89"/>
      <c r="AD14" s="90">
        <v>45154</v>
      </c>
      <c r="AE14" s="89" t="s">
        <v>82</v>
      </c>
      <c r="AF14" s="89" t="s">
        <v>132</v>
      </c>
      <c r="AG14" s="89" t="s">
        <v>80</v>
      </c>
      <c r="AH14" s="89"/>
      <c r="AI14" s="89" t="s">
        <v>80</v>
      </c>
      <c r="AJ14" s="89">
        <v>3.99</v>
      </c>
      <c r="AK14" s="91" t="str">
        <f t="shared" si="0"/>
        <v>3.80 to 4.00</v>
      </c>
      <c r="AL14" s="89">
        <v>4</v>
      </c>
      <c r="AM14" s="89">
        <v>3.99</v>
      </c>
      <c r="AN14" s="91" t="str">
        <f t="shared" si="1"/>
        <v>3.80 to 4.00</v>
      </c>
      <c r="AO14" s="89"/>
      <c r="AP14" s="89"/>
      <c r="AQ14" s="89"/>
      <c r="AR14" s="89"/>
      <c r="AS14" s="89"/>
      <c r="AT14" s="89"/>
      <c r="AU14" s="90">
        <v>44713</v>
      </c>
      <c r="AV14" s="89">
        <v>130</v>
      </c>
      <c r="AW14" s="89">
        <v>128</v>
      </c>
      <c r="AX14" s="89">
        <v>129</v>
      </c>
      <c r="AY14" s="89">
        <v>129</v>
      </c>
      <c r="AZ14" s="89">
        <v>516</v>
      </c>
      <c r="BA14" s="89" t="str">
        <f t="shared" si="2"/>
        <v>514 to 517</v>
      </c>
      <c r="BB14" s="89">
        <v>12</v>
      </c>
      <c r="BC14" s="89">
        <v>1</v>
      </c>
      <c r="BD14" s="89">
        <v>8</v>
      </c>
      <c r="BE14" s="89" t="str">
        <f t="shared" si="3"/>
        <v>Yes</v>
      </c>
      <c r="BF14" s="89" t="s">
        <v>82</v>
      </c>
      <c r="BG14" s="89" t="s">
        <v>111</v>
      </c>
    </row>
    <row r="15" spans="1:59" x14ac:dyDescent="0.35">
      <c r="A15" s="89"/>
      <c r="B15" s="89"/>
      <c r="C15" s="89"/>
      <c r="D15" s="99"/>
      <c r="E15" s="89"/>
      <c r="F15" s="89"/>
      <c r="G15" s="100" t="s">
        <v>290</v>
      </c>
      <c r="H15" s="100" t="s">
        <v>264</v>
      </c>
      <c r="I15" s="100" t="s">
        <v>263</v>
      </c>
      <c r="J15" s="105"/>
      <c r="K15" s="111" t="s">
        <v>263</v>
      </c>
      <c r="L15" s="103" t="s">
        <v>80</v>
      </c>
      <c r="M15" s="100" t="s">
        <v>289</v>
      </c>
      <c r="N15" s="100" t="s">
        <v>288</v>
      </c>
      <c r="O15" s="100"/>
      <c r="P15" s="100"/>
      <c r="Q15" s="100"/>
      <c r="R15" s="102">
        <v>44682</v>
      </c>
      <c r="S15" s="109" t="s">
        <v>82</v>
      </c>
      <c r="T15" s="108">
        <v>2</v>
      </c>
      <c r="U15" s="108">
        <v>2</v>
      </c>
      <c r="W15" s="89" t="s">
        <v>84</v>
      </c>
      <c r="X15" s="89" t="s">
        <v>85</v>
      </c>
      <c r="Y15" s="89" t="s">
        <v>80</v>
      </c>
      <c r="Z15" s="89" t="s">
        <v>80</v>
      </c>
      <c r="AA15" s="89" t="s">
        <v>80</v>
      </c>
      <c r="AB15" s="89" t="s">
        <v>117</v>
      </c>
      <c r="AC15" s="89"/>
      <c r="AD15" s="90">
        <v>45136</v>
      </c>
      <c r="AE15" s="89" t="s">
        <v>82</v>
      </c>
      <c r="AF15" s="89" t="s">
        <v>93</v>
      </c>
      <c r="AG15" s="89" t="s">
        <v>80</v>
      </c>
      <c r="AH15" s="89"/>
      <c r="AI15" s="89" t="s">
        <v>80</v>
      </c>
      <c r="AJ15" s="89">
        <v>3.88</v>
      </c>
      <c r="AK15" s="91" t="str">
        <f t="shared" si="0"/>
        <v>3.80 to 4.00</v>
      </c>
      <c r="AL15" s="89">
        <v>3.95</v>
      </c>
      <c r="AM15" s="89">
        <v>3.9</v>
      </c>
      <c r="AN15" s="91" t="str">
        <f t="shared" si="1"/>
        <v>3.80 to 4.00</v>
      </c>
      <c r="AO15" s="89"/>
      <c r="AP15" s="89"/>
      <c r="AQ15" s="89"/>
      <c r="AR15" s="89"/>
      <c r="AS15" s="89"/>
      <c r="AT15" s="89"/>
      <c r="AU15" s="90">
        <v>44426</v>
      </c>
      <c r="AV15" s="89">
        <v>129</v>
      </c>
      <c r="AW15" s="89">
        <v>127</v>
      </c>
      <c r="AX15" s="89">
        <v>129</v>
      </c>
      <c r="AY15" s="89">
        <v>130</v>
      </c>
      <c r="AZ15" s="89">
        <v>515</v>
      </c>
      <c r="BA15" s="89" t="str">
        <f t="shared" si="2"/>
        <v>514 to 517</v>
      </c>
      <c r="BB15" s="89">
        <v>20</v>
      </c>
      <c r="BC15" s="89">
        <v>1</v>
      </c>
      <c r="BD15" s="89">
        <v>12</v>
      </c>
      <c r="BE15" s="89" t="str">
        <f t="shared" si="3"/>
        <v>Yes</v>
      </c>
      <c r="BF15" s="89" t="s">
        <v>82</v>
      </c>
      <c r="BG15" s="89" t="s">
        <v>88</v>
      </c>
    </row>
    <row r="16" spans="1:59" x14ac:dyDescent="0.35">
      <c r="A16" s="89"/>
      <c r="B16" s="89"/>
      <c r="C16" s="89"/>
      <c r="D16" s="99"/>
      <c r="E16" s="89"/>
      <c r="F16" s="89"/>
      <c r="G16" s="100" t="s">
        <v>290</v>
      </c>
      <c r="H16" s="100" t="s">
        <v>264</v>
      </c>
      <c r="I16" s="100" t="s">
        <v>264</v>
      </c>
      <c r="J16" s="105" t="s">
        <v>264</v>
      </c>
      <c r="K16" s="111" t="s">
        <v>263</v>
      </c>
      <c r="L16" s="103" t="s">
        <v>82</v>
      </c>
      <c r="M16" s="100" t="s">
        <v>289</v>
      </c>
      <c r="N16" s="100" t="s">
        <v>288</v>
      </c>
      <c r="O16" s="100"/>
      <c r="P16" s="100"/>
      <c r="Q16" s="100" t="s">
        <v>159</v>
      </c>
      <c r="R16" s="102">
        <v>45047</v>
      </c>
      <c r="S16" s="109" t="s">
        <v>82</v>
      </c>
      <c r="T16" s="108">
        <v>1</v>
      </c>
      <c r="U16" s="108">
        <v>1</v>
      </c>
      <c r="W16" s="89" t="s">
        <v>84</v>
      </c>
      <c r="X16" s="89" t="s">
        <v>79</v>
      </c>
      <c r="Y16" s="89" t="s">
        <v>80</v>
      </c>
      <c r="Z16" s="89" t="s">
        <v>80</v>
      </c>
      <c r="AA16" s="89" t="s">
        <v>80</v>
      </c>
      <c r="AB16" s="89" t="s">
        <v>86</v>
      </c>
      <c r="AC16" s="89"/>
      <c r="AD16" s="90">
        <v>45103</v>
      </c>
      <c r="AE16" s="89" t="s">
        <v>82</v>
      </c>
      <c r="AF16" s="89" t="s">
        <v>101</v>
      </c>
      <c r="AG16" s="89" t="s">
        <v>80</v>
      </c>
      <c r="AH16" s="89"/>
      <c r="AI16" s="89" t="s">
        <v>80</v>
      </c>
      <c r="AJ16" s="89">
        <v>3.91</v>
      </c>
      <c r="AK16" s="91" t="str">
        <f t="shared" si="0"/>
        <v>3.80 to 4.00</v>
      </c>
      <c r="AL16" s="89">
        <v>3.83</v>
      </c>
      <c r="AM16" s="89">
        <v>3.88</v>
      </c>
      <c r="AN16" s="91" t="str">
        <f t="shared" si="1"/>
        <v>3.80 to 4.00</v>
      </c>
      <c r="AO16" s="89"/>
      <c r="AP16" s="89"/>
      <c r="AQ16" s="89"/>
      <c r="AR16" s="89"/>
      <c r="AS16" s="89"/>
      <c r="AT16" s="89"/>
      <c r="AU16" s="90">
        <v>44054</v>
      </c>
      <c r="AV16" s="89">
        <v>130</v>
      </c>
      <c r="AW16" s="89">
        <v>126</v>
      </c>
      <c r="AX16" s="89">
        <v>130</v>
      </c>
      <c r="AY16" s="89">
        <v>129</v>
      </c>
      <c r="AZ16" s="89">
        <v>515</v>
      </c>
      <c r="BA16" s="89" t="str">
        <f t="shared" si="2"/>
        <v>514 to 517</v>
      </c>
      <c r="BB16" s="89">
        <v>20</v>
      </c>
      <c r="BC16" s="89">
        <v>0</v>
      </c>
      <c r="BD16" s="89">
        <v>16</v>
      </c>
      <c r="BE16" s="89" t="str">
        <f t="shared" si="3"/>
        <v>No</v>
      </c>
      <c r="BF16" s="89" t="s">
        <v>80</v>
      </c>
      <c r="BG16" s="89"/>
    </row>
    <row r="17" spans="1:59" x14ac:dyDescent="0.35">
      <c r="A17" s="89"/>
      <c r="B17" s="89"/>
      <c r="C17" s="89"/>
      <c r="D17" s="99"/>
      <c r="E17" s="89"/>
      <c r="F17" s="89"/>
      <c r="G17" s="100" t="s">
        <v>290</v>
      </c>
      <c r="H17" s="100" t="s">
        <v>264</v>
      </c>
      <c r="I17" s="100" t="s">
        <v>264</v>
      </c>
      <c r="J17" s="105" t="s">
        <v>263</v>
      </c>
      <c r="K17" s="111" t="s">
        <v>264</v>
      </c>
      <c r="L17" s="103" t="s">
        <v>82</v>
      </c>
      <c r="M17" s="100" t="s">
        <v>289</v>
      </c>
      <c r="N17" s="100" t="s">
        <v>87</v>
      </c>
      <c r="O17" s="100" t="s">
        <v>308</v>
      </c>
      <c r="P17" s="100"/>
      <c r="Q17" s="100" t="s">
        <v>163</v>
      </c>
      <c r="R17" s="102">
        <v>44317</v>
      </c>
      <c r="S17" s="109" t="s">
        <v>82</v>
      </c>
      <c r="T17" s="108">
        <v>3</v>
      </c>
      <c r="U17" s="108">
        <v>3</v>
      </c>
      <c r="W17" s="89" t="s">
        <v>84</v>
      </c>
      <c r="X17" s="89" t="s">
        <v>79</v>
      </c>
      <c r="Y17" s="89" t="s">
        <v>80</v>
      </c>
      <c r="Z17" s="89" t="s">
        <v>80</v>
      </c>
      <c r="AA17" s="89" t="s">
        <v>80</v>
      </c>
      <c r="AB17" s="89" t="s">
        <v>86</v>
      </c>
      <c r="AC17" s="89"/>
      <c r="AD17" s="90">
        <v>45115</v>
      </c>
      <c r="AE17" s="89" t="s">
        <v>82</v>
      </c>
      <c r="AF17" s="89" t="s">
        <v>110</v>
      </c>
      <c r="AG17" s="89" t="s">
        <v>80</v>
      </c>
      <c r="AH17" s="89"/>
      <c r="AI17" s="89" t="s">
        <v>80</v>
      </c>
      <c r="AJ17" s="89">
        <v>3.71</v>
      </c>
      <c r="AK17" s="91" t="str">
        <f t="shared" si="0"/>
        <v>3.60 to 3.79</v>
      </c>
      <c r="AL17" s="89">
        <v>3.98</v>
      </c>
      <c r="AM17" s="89">
        <v>3.83</v>
      </c>
      <c r="AN17" s="91" t="str">
        <f t="shared" si="1"/>
        <v>3.80 to 4.00</v>
      </c>
      <c r="AO17" s="89"/>
      <c r="AP17" s="89"/>
      <c r="AQ17" s="89"/>
      <c r="AR17" s="89"/>
      <c r="AS17" s="89"/>
      <c r="AT17" s="89"/>
      <c r="AU17" s="90">
        <v>44713</v>
      </c>
      <c r="AV17" s="89">
        <v>128</v>
      </c>
      <c r="AW17" s="89">
        <v>129</v>
      </c>
      <c r="AX17" s="89">
        <v>128</v>
      </c>
      <c r="AY17" s="89">
        <v>129</v>
      </c>
      <c r="AZ17" s="89">
        <v>514</v>
      </c>
      <c r="BA17" s="89" t="str">
        <f t="shared" si="2"/>
        <v>514 to 517</v>
      </c>
      <c r="BB17" s="89">
        <v>24</v>
      </c>
      <c r="BC17" s="89">
        <v>3</v>
      </c>
      <c r="BD17" s="89">
        <v>16</v>
      </c>
      <c r="BE17" s="89" t="str">
        <f t="shared" si="3"/>
        <v>Yes</v>
      </c>
      <c r="BF17" s="89" t="s">
        <v>82</v>
      </c>
      <c r="BG17" s="89" t="s">
        <v>96</v>
      </c>
    </row>
    <row r="18" spans="1:59" x14ac:dyDescent="0.35">
      <c r="A18" s="89"/>
      <c r="B18" s="89"/>
      <c r="C18" s="89"/>
      <c r="D18" s="99"/>
      <c r="E18" s="89"/>
      <c r="F18" s="89"/>
      <c r="G18" s="92" t="s">
        <v>290</v>
      </c>
      <c r="H18" s="92" t="s">
        <v>263</v>
      </c>
      <c r="I18" s="92" t="s">
        <v>263</v>
      </c>
      <c r="J18" s="97"/>
      <c r="K18" s="110" t="s">
        <v>263</v>
      </c>
      <c r="L18" s="95" t="s">
        <v>80</v>
      </c>
      <c r="M18" s="92" t="s">
        <v>296</v>
      </c>
      <c r="N18" s="92" t="s">
        <v>83</v>
      </c>
      <c r="O18" s="92" t="s">
        <v>167</v>
      </c>
      <c r="P18" s="92"/>
      <c r="Q18" s="92"/>
      <c r="R18" s="94"/>
      <c r="S18" s="107"/>
      <c r="T18" s="106"/>
      <c r="U18" s="106"/>
      <c r="W18" s="89" t="s">
        <v>90</v>
      </c>
      <c r="X18" s="89" t="s">
        <v>79</v>
      </c>
      <c r="Y18" s="89" t="s">
        <v>80</v>
      </c>
      <c r="Z18" s="89" t="s">
        <v>80</v>
      </c>
      <c r="AA18" s="89" t="s">
        <v>80</v>
      </c>
      <c r="AB18" s="89" t="s">
        <v>122</v>
      </c>
      <c r="AC18" s="89"/>
      <c r="AD18" s="90">
        <v>45125</v>
      </c>
      <c r="AE18" s="89" t="s">
        <v>82</v>
      </c>
      <c r="AF18" s="89" t="s">
        <v>95</v>
      </c>
      <c r="AG18" s="89" t="s">
        <v>80</v>
      </c>
      <c r="AH18" s="89"/>
      <c r="AI18" s="89" t="s">
        <v>80</v>
      </c>
      <c r="AJ18" s="89">
        <v>3.67</v>
      </c>
      <c r="AK18" s="91" t="str">
        <f t="shared" si="0"/>
        <v>3.60 to 3.79</v>
      </c>
      <c r="AL18" s="89">
        <v>3.51</v>
      </c>
      <c r="AM18" s="89">
        <v>3.56</v>
      </c>
      <c r="AN18" s="91" t="str">
        <f t="shared" si="1"/>
        <v>3.40 to 3.59</v>
      </c>
      <c r="AO18" s="89"/>
      <c r="AP18" s="89"/>
      <c r="AQ18" s="89"/>
      <c r="AR18" s="89">
        <v>3.3</v>
      </c>
      <c r="AS18" s="89">
        <v>3.79</v>
      </c>
      <c r="AT18" s="89">
        <v>3.47</v>
      </c>
      <c r="AU18" s="90">
        <v>44377</v>
      </c>
      <c r="AV18" s="89">
        <v>126</v>
      </c>
      <c r="AW18" s="89">
        <v>129</v>
      </c>
      <c r="AX18" s="89">
        <v>128</v>
      </c>
      <c r="AY18" s="89">
        <v>131</v>
      </c>
      <c r="AZ18" s="89">
        <v>514</v>
      </c>
      <c r="BA18" s="89" t="str">
        <f t="shared" si="2"/>
        <v>514 to 517</v>
      </c>
      <c r="BB18" s="89">
        <v>5</v>
      </c>
      <c r="BC18" s="89">
        <v>0</v>
      </c>
      <c r="BD18" s="89">
        <v>3</v>
      </c>
      <c r="BE18" s="89" t="str">
        <f t="shared" si="3"/>
        <v>No</v>
      </c>
      <c r="BF18" s="89" t="s">
        <v>80</v>
      </c>
      <c r="BG18" s="89"/>
    </row>
    <row r="19" spans="1:59" x14ac:dyDescent="0.35">
      <c r="A19" s="89"/>
      <c r="B19" s="89"/>
      <c r="C19" s="89"/>
      <c r="D19" s="99"/>
      <c r="E19" s="89"/>
      <c r="F19" s="89"/>
      <c r="G19" s="92" t="s">
        <v>301</v>
      </c>
      <c r="H19" s="92" t="s">
        <v>264</v>
      </c>
      <c r="I19" s="92" t="s">
        <v>263</v>
      </c>
      <c r="J19" s="97"/>
      <c r="K19" s="110" t="s">
        <v>263</v>
      </c>
      <c r="L19" s="95" t="s">
        <v>80</v>
      </c>
      <c r="M19" s="92" t="s">
        <v>289</v>
      </c>
      <c r="N19" s="92" t="s">
        <v>93</v>
      </c>
      <c r="O19" s="92" t="s">
        <v>167</v>
      </c>
      <c r="P19" s="92"/>
      <c r="Q19" s="92"/>
      <c r="R19" s="94">
        <v>43221</v>
      </c>
      <c r="S19" s="107" t="s">
        <v>82</v>
      </c>
      <c r="T19" s="106">
        <v>6</v>
      </c>
      <c r="U19" s="106">
        <v>6</v>
      </c>
      <c r="W19" s="89" t="s">
        <v>84</v>
      </c>
      <c r="X19" s="89" t="s">
        <v>85</v>
      </c>
      <c r="Y19" s="89" t="s">
        <v>80</v>
      </c>
      <c r="Z19" s="89" t="s">
        <v>82</v>
      </c>
      <c r="AA19" s="89" t="s">
        <v>80</v>
      </c>
      <c r="AB19" s="89" t="s">
        <v>86</v>
      </c>
      <c r="AC19" s="89"/>
      <c r="AD19" s="90">
        <v>45109</v>
      </c>
      <c r="AE19" s="89" t="s">
        <v>82</v>
      </c>
      <c r="AF19" s="89" t="s">
        <v>106</v>
      </c>
      <c r="AG19" s="89" t="s">
        <v>80</v>
      </c>
      <c r="AH19" s="89"/>
      <c r="AI19" s="89" t="s">
        <v>80</v>
      </c>
      <c r="AJ19" s="89">
        <v>3.98</v>
      </c>
      <c r="AK19" s="91" t="str">
        <f t="shared" si="0"/>
        <v>3.80 to 4.00</v>
      </c>
      <c r="AL19" s="89">
        <v>3.92</v>
      </c>
      <c r="AM19" s="89">
        <v>3.94</v>
      </c>
      <c r="AN19" s="91" t="str">
        <f t="shared" si="1"/>
        <v>3.80 to 4.00</v>
      </c>
      <c r="AO19" s="89"/>
      <c r="AP19" s="89"/>
      <c r="AQ19" s="89"/>
      <c r="AR19" s="89"/>
      <c r="AS19" s="89"/>
      <c r="AT19" s="89"/>
      <c r="AU19" s="90">
        <v>44216</v>
      </c>
      <c r="AV19" s="89">
        <v>127</v>
      </c>
      <c r="AW19" s="89">
        <v>131</v>
      </c>
      <c r="AX19" s="89">
        <v>128</v>
      </c>
      <c r="AY19" s="89">
        <v>127</v>
      </c>
      <c r="AZ19" s="89">
        <v>513</v>
      </c>
      <c r="BA19" s="89" t="str">
        <f t="shared" si="2"/>
        <v>510 to 513</v>
      </c>
      <c r="BB19" s="89">
        <v>18</v>
      </c>
      <c r="BC19" s="89">
        <v>2</v>
      </c>
      <c r="BD19" s="89">
        <v>15</v>
      </c>
      <c r="BE19" s="89" t="str">
        <f t="shared" si="3"/>
        <v>Yes</v>
      </c>
      <c r="BF19" s="89" t="s">
        <v>82</v>
      </c>
      <c r="BG19" s="89" t="s">
        <v>107</v>
      </c>
    </row>
    <row r="20" spans="1:59" x14ac:dyDescent="0.35">
      <c r="A20" s="89"/>
      <c r="B20" s="89"/>
      <c r="C20" s="89"/>
      <c r="D20" s="99"/>
      <c r="E20" s="89"/>
      <c r="F20" s="89"/>
      <c r="G20" s="92" t="s">
        <v>290</v>
      </c>
      <c r="H20" s="92" t="s">
        <v>264</v>
      </c>
      <c r="I20" s="92" t="s">
        <v>264</v>
      </c>
      <c r="J20" s="97" t="s">
        <v>264</v>
      </c>
      <c r="K20" s="110" t="s">
        <v>264</v>
      </c>
      <c r="L20" s="95" t="s">
        <v>82</v>
      </c>
      <c r="M20" s="92" t="s">
        <v>296</v>
      </c>
      <c r="N20" s="92" t="s">
        <v>83</v>
      </c>
      <c r="O20" s="92" t="s">
        <v>167</v>
      </c>
      <c r="P20" s="92"/>
      <c r="Q20" s="92"/>
      <c r="R20" s="94">
        <v>44682</v>
      </c>
      <c r="S20" s="107" t="s">
        <v>82</v>
      </c>
      <c r="T20" s="106">
        <v>2</v>
      </c>
      <c r="U20" s="106">
        <v>2</v>
      </c>
      <c r="W20" s="89" t="s">
        <v>141</v>
      </c>
      <c r="X20" s="89" t="s">
        <v>79</v>
      </c>
      <c r="Y20" s="89" t="s">
        <v>80</v>
      </c>
      <c r="Z20" s="89" t="s">
        <v>80</v>
      </c>
      <c r="AA20" s="89" t="s">
        <v>80</v>
      </c>
      <c r="AB20" s="89" t="s">
        <v>114</v>
      </c>
      <c r="AC20" s="89"/>
      <c r="AD20" s="90">
        <v>45167</v>
      </c>
      <c r="AE20" s="89" t="s">
        <v>82</v>
      </c>
      <c r="AF20" s="89" t="s">
        <v>95</v>
      </c>
      <c r="AG20" s="89" t="s">
        <v>80</v>
      </c>
      <c r="AH20" s="89"/>
      <c r="AI20" s="89" t="s">
        <v>80</v>
      </c>
      <c r="AJ20" s="89">
        <v>2.68</v>
      </c>
      <c r="AK20" s="91" t="str">
        <f t="shared" si="0"/>
        <v>2.60 to 2.79</v>
      </c>
      <c r="AL20" s="89">
        <v>3.26</v>
      </c>
      <c r="AM20" s="89">
        <v>2.85</v>
      </c>
      <c r="AN20" s="91" t="str">
        <f t="shared" si="1"/>
        <v>2.80 to 2.99</v>
      </c>
      <c r="AO20" s="89"/>
      <c r="AP20" s="89"/>
      <c r="AQ20" s="89"/>
      <c r="AR20" s="89">
        <v>3.15</v>
      </c>
      <c r="AS20" s="89"/>
      <c r="AT20" s="89">
        <v>3.15</v>
      </c>
      <c r="AU20" s="90">
        <v>44035</v>
      </c>
      <c r="AV20" s="89">
        <v>129</v>
      </c>
      <c r="AW20" s="89">
        <v>127</v>
      </c>
      <c r="AX20" s="89">
        <v>129</v>
      </c>
      <c r="AY20" s="89">
        <v>128</v>
      </c>
      <c r="AZ20" s="89">
        <v>513</v>
      </c>
      <c r="BA20" s="89" t="str">
        <f t="shared" si="2"/>
        <v>510 to 513</v>
      </c>
      <c r="BB20" s="89">
        <v>21</v>
      </c>
      <c r="BC20" s="89">
        <v>0</v>
      </c>
      <c r="BD20" s="89">
        <v>16</v>
      </c>
      <c r="BE20" s="89" t="str">
        <f t="shared" si="3"/>
        <v>No</v>
      </c>
      <c r="BF20" s="89" t="s">
        <v>80</v>
      </c>
      <c r="BG20" s="89"/>
    </row>
    <row r="21" spans="1:59" x14ac:dyDescent="0.35">
      <c r="A21" s="89"/>
      <c r="B21" s="89"/>
      <c r="C21" s="89"/>
      <c r="D21" s="99"/>
      <c r="E21" s="89"/>
      <c r="F21" s="89"/>
      <c r="G21" s="92" t="s">
        <v>290</v>
      </c>
      <c r="H21" s="92" t="s">
        <v>264</v>
      </c>
      <c r="I21" s="92" t="s">
        <v>264</v>
      </c>
      <c r="J21" s="97" t="s">
        <v>264</v>
      </c>
      <c r="K21" s="110" t="s">
        <v>263</v>
      </c>
      <c r="L21" s="95" t="s">
        <v>82</v>
      </c>
      <c r="M21" s="92" t="s">
        <v>296</v>
      </c>
      <c r="N21" s="92" t="s">
        <v>83</v>
      </c>
      <c r="O21" s="92" t="s">
        <v>167</v>
      </c>
      <c r="P21" s="92"/>
      <c r="Q21" s="92" t="s">
        <v>153</v>
      </c>
      <c r="R21" s="94">
        <v>45047</v>
      </c>
      <c r="S21" s="107" t="s">
        <v>82</v>
      </c>
      <c r="T21" s="106">
        <v>1</v>
      </c>
      <c r="U21" s="106">
        <v>1</v>
      </c>
      <c r="W21" s="89" t="s">
        <v>84</v>
      </c>
      <c r="X21" s="89" t="s">
        <v>79</v>
      </c>
      <c r="Y21" s="89" t="s">
        <v>80</v>
      </c>
      <c r="Z21" s="89" t="s">
        <v>80</v>
      </c>
      <c r="AA21" s="89" t="s">
        <v>80</v>
      </c>
      <c r="AB21" s="89" t="s">
        <v>86</v>
      </c>
      <c r="AC21" s="89"/>
      <c r="AD21" s="90">
        <v>45102</v>
      </c>
      <c r="AE21" s="89" t="s">
        <v>82</v>
      </c>
      <c r="AF21" s="89" t="s">
        <v>93</v>
      </c>
      <c r="AG21" s="89" t="s">
        <v>80</v>
      </c>
      <c r="AH21" s="89"/>
      <c r="AI21" s="89" t="s">
        <v>80</v>
      </c>
      <c r="AJ21" s="89">
        <v>3.88</v>
      </c>
      <c r="AK21" s="91" t="str">
        <f t="shared" si="0"/>
        <v>3.80 to 4.00</v>
      </c>
      <c r="AL21" s="89">
        <v>4</v>
      </c>
      <c r="AM21" s="89">
        <v>3.91</v>
      </c>
      <c r="AN21" s="91" t="str">
        <f t="shared" si="1"/>
        <v>3.80 to 4.00</v>
      </c>
      <c r="AO21" s="89"/>
      <c r="AP21" s="89"/>
      <c r="AQ21" s="89"/>
      <c r="AR21" s="89"/>
      <c r="AS21" s="89"/>
      <c r="AT21" s="89"/>
      <c r="AU21" s="90">
        <v>44417</v>
      </c>
      <c r="AV21" s="89">
        <v>130</v>
      </c>
      <c r="AW21" s="89">
        <v>126</v>
      </c>
      <c r="AX21" s="89">
        <v>130</v>
      </c>
      <c r="AY21" s="89">
        <v>127</v>
      </c>
      <c r="AZ21" s="89">
        <v>513</v>
      </c>
      <c r="BA21" s="89" t="str">
        <f t="shared" si="2"/>
        <v>510 to 513</v>
      </c>
      <c r="BB21" s="89">
        <v>18</v>
      </c>
      <c r="BC21" s="89">
        <v>4</v>
      </c>
      <c r="BD21" s="89">
        <v>11</v>
      </c>
      <c r="BE21" s="89" t="str">
        <f t="shared" si="3"/>
        <v>Yes</v>
      </c>
      <c r="BF21" s="89" t="s">
        <v>82</v>
      </c>
      <c r="BG21" s="89" t="s">
        <v>99</v>
      </c>
    </row>
    <row r="22" spans="1:59" x14ac:dyDescent="0.35">
      <c r="A22" s="89"/>
      <c r="B22" s="89"/>
      <c r="C22" s="89"/>
      <c r="D22" s="99"/>
      <c r="E22" s="89"/>
      <c r="F22" s="89"/>
      <c r="G22" s="100" t="s">
        <v>290</v>
      </c>
      <c r="H22" s="100" t="s">
        <v>264</v>
      </c>
      <c r="I22" s="100" t="s">
        <v>264</v>
      </c>
      <c r="J22" s="105" t="s">
        <v>264</v>
      </c>
      <c r="K22" s="104" t="s">
        <v>264</v>
      </c>
      <c r="L22" s="103" t="s">
        <v>82</v>
      </c>
      <c r="M22" s="100" t="s">
        <v>292</v>
      </c>
      <c r="N22" s="100" t="s">
        <v>132</v>
      </c>
      <c r="O22" s="100" t="s">
        <v>291</v>
      </c>
      <c r="P22" s="100"/>
      <c r="Q22" s="100"/>
      <c r="R22" s="102">
        <v>44166</v>
      </c>
      <c r="S22" s="109" t="s">
        <v>82</v>
      </c>
      <c r="T22" s="108">
        <v>3</v>
      </c>
      <c r="U22" s="108">
        <v>3</v>
      </c>
      <c r="W22" s="89" t="s">
        <v>84</v>
      </c>
      <c r="X22" s="89" t="s">
        <v>85</v>
      </c>
      <c r="Y22" s="89" t="s">
        <v>80</v>
      </c>
      <c r="Z22" s="89" t="s">
        <v>80</v>
      </c>
      <c r="AA22" s="89" t="s">
        <v>80</v>
      </c>
      <c r="AB22" s="89" t="s">
        <v>86</v>
      </c>
      <c r="AC22" s="89"/>
      <c r="AD22" s="90">
        <v>45133</v>
      </c>
      <c r="AE22" s="89" t="s">
        <v>82</v>
      </c>
      <c r="AF22" s="89" t="s">
        <v>95</v>
      </c>
      <c r="AG22" s="89" t="s">
        <v>80</v>
      </c>
      <c r="AH22" s="89"/>
      <c r="AI22" s="89" t="s">
        <v>80</v>
      </c>
      <c r="AJ22" s="89">
        <v>4</v>
      </c>
      <c r="AK22" s="91" t="str">
        <f t="shared" si="0"/>
        <v>3.80 to 4.00</v>
      </c>
      <c r="AL22" s="89">
        <v>4</v>
      </c>
      <c r="AM22" s="89">
        <v>4</v>
      </c>
      <c r="AN22" s="91" t="str">
        <f t="shared" si="1"/>
        <v>3.80 to 4.00</v>
      </c>
      <c r="AO22" s="89"/>
      <c r="AP22" s="89"/>
      <c r="AQ22" s="89"/>
      <c r="AR22" s="89"/>
      <c r="AS22" s="89"/>
      <c r="AT22" s="89"/>
      <c r="AU22" s="90">
        <v>44692</v>
      </c>
      <c r="AV22" s="89">
        <v>128</v>
      </c>
      <c r="AW22" s="89">
        <v>128</v>
      </c>
      <c r="AX22" s="89">
        <v>129</v>
      </c>
      <c r="AY22" s="89">
        <v>128</v>
      </c>
      <c r="AZ22" s="89">
        <v>513</v>
      </c>
      <c r="BA22" s="89" t="str">
        <f t="shared" si="2"/>
        <v>510 to 513</v>
      </c>
      <c r="BB22" s="89">
        <v>39</v>
      </c>
      <c r="BC22" s="89">
        <v>2</v>
      </c>
      <c r="BD22" s="89">
        <v>23</v>
      </c>
      <c r="BE22" s="89" t="str">
        <f t="shared" si="3"/>
        <v>Yes</v>
      </c>
      <c r="BF22" s="89" t="s">
        <v>82</v>
      </c>
      <c r="BG22" s="89" t="s">
        <v>96</v>
      </c>
    </row>
    <row r="23" spans="1:59" x14ac:dyDescent="0.35">
      <c r="A23" s="89"/>
      <c r="B23" s="89"/>
      <c r="C23" s="89"/>
      <c r="D23" s="99"/>
      <c r="E23" s="89"/>
      <c r="F23" s="89"/>
      <c r="G23" s="100" t="s">
        <v>290</v>
      </c>
      <c r="H23" s="100" t="s">
        <v>264</v>
      </c>
      <c r="I23" s="100" t="s">
        <v>263</v>
      </c>
      <c r="J23" s="105"/>
      <c r="K23" s="104" t="s">
        <v>263</v>
      </c>
      <c r="L23" s="103" t="s">
        <v>80</v>
      </c>
      <c r="M23" s="100" t="s">
        <v>300</v>
      </c>
      <c r="N23" s="100" t="s">
        <v>312</v>
      </c>
      <c r="O23" s="100"/>
      <c r="P23" s="100"/>
      <c r="Q23" s="100"/>
      <c r="R23" s="102">
        <v>43678</v>
      </c>
      <c r="S23" s="109" t="s">
        <v>82</v>
      </c>
      <c r="T23" s="108">
        <v>5</v>
      </c>
      <c r="U23" s="108">
        <v>5</v>
      </c>
      <c r="W23" s="89" t="s">
        <v>90</v>
      </c>
      <c r="X23" s="89" t="s">
        <v>79</v>
      </c>
      <c r="Y23" s="89" t="s">
        <v>80</v>
      </c>
      <c r="Z23" s="89" t="s">
        <v>82</v>
      </c>
      <c r="AA23" s="89" t="s">
        <v>82</v>
      </c>
      <c r="AB23" s="89" t="s">
        <v>91</v>
      </c>
      <c r="AC23" s="89"/>
      <c r="AD23" s="90">
        <v>45087</v>
      </c>
      <c r="AE23" s="89" t="s">
        <v>82</v>
      </c>
      <c r="AF23" s="89" t="s">
        <v>87</v>
      </c>
      <c r="AG23" s="89" t="s">
        <v>80</v>
      </c>
      <c r="AH23" s="89"/>
      <c r="AI23" s="89" t="s">
        <v>80</v>
      </c>
      <c r="AJ23" s="89">
        <v>2.69</v>
      </c>
      <c r="AK23" s="91" t="str">
        <f t="shared" si="0"/>
        <v>2.60 to 2.79</v>
      </c>
      <c r="AL23" s="89">
        <v>3.56</v>
      </c>
      <c r="AM23" s="89">
        <v>3.04</v>
      </c>
      <c r="AN23" s="91" t="str">
        <f t="shared" si="1"/>
        <v>3.00 to 3.19</v>
      </c>
      <c r="AO23" s="89">
        <v>3.8</v>
      </c>
      <c r="AP23" s="89"/>
      <c r="AQ23" s="89">
        <v>3.8</v>
      </c>
      <c r="AR23" s="89">
        <v>2.62</v>
      </c>
      <c r="AS23" s="89">
        <v>4</v>
      </c>
      <c r="AT23" s="89">
        <v>2.7</v>
      </c>
      <c r="AU23" s="90">
        <v>44076</v>
      </c>
      <c r="AV23" s="89">
        <v>127</v>
      </c>
      <c r="AW23" s="89">
        <v>130</v>
      </c>
      <c r="AX23" s="89">
        <v>127</v>
      </c>
      <c r="AY23" s="89">
        <v>128</v>
      </c>
      <c r="AZ23" s="89">
        <v>512</v>
      </c>
      <c r="BA23" s="89" t="str">
        <f t="shared" si="2"/>
        <v>510 to 513</v>
      </c>
      <c r="BB23" s="89">
        <v>33</v>
      </c>
      <c r="BC23" s="89">
        <v>4</v>
      </c>
      <c r="BD23" s="89">
        <v>31</v>
      </c>
      <c r="BE23" s="89" t="str">
        <f t="shared" si="3"/>
        <v>Yes</v>
      </c>
      <c r="BF23" s="89" t="s">
        <v>82</v>
      </c>
      <c r="BG23" s="89" t="s">
        <v>92</v>
      </c>
    </row>
    <row r="24" spans="1:59" x14ac:dyDescent="0.35">
      <c r="A24" s="89"/>
      <c r="B24" s="89"/>
      <c r="C24" s="89"/>
      <c r="D24" s="99"/>
      <c r="E24" s="89"/>
      <c r="F24" s="89"/>
      <c r="G24" s="92" t="s">
        <v>290</v>
      </c>
      <c r="H24" s="92" t="s">
        <v>264</v>
      </c>
      <c r="I24" s="92" t="s">
        <v>264</v>
      </c>
      <c r="J24" s="97" t="s">
        <v>264</v>
      </c>
      <c r="K24" s="96" t="s">
        <v>263</v>
      </c>
      <c r="L24" s="95" t="s">
        <v>82</v>
      </c>
      <c r="M24" s="92" t="s">
        <v>289</v>
      </c>
      <c r="N24" s="92" t="s">
        <v>311</v>
      </c>
      <c r="O24" s="92" t="s">
        <v>310</v>
      </c>
      <c r="P24" s="92"/>
      <c r="Q24" s="92" t="s">
        <v>309</v>
      </c>
      <c r="R24" s="94">
        <v>44682</v>
      </c>
      <c r="S24" s="107" t="s">
        <v>82</v>
      </c>
      <c r="T24" s="106">
        <v>2</v>
      </c>
      <c r="U24" s="106">
        <v>2</v>
      </c>
      <c r="W24" s="89" t="s">
        <v>112</v>
      </c>
      <c r="X24" s="89" t="s">
        <v>85</v>
      </c>
      <c r="Y24" s="89" t="s">
        <v>82</v>
      </c>
      <c r="Z24" s="89" t="s">
        <v>80</v>
      </c>
      <c r="AA24" s="89" t="s">
        <v>80</v>
      </c>
      <c r="AB24" s="89" t="s">
        <v>86</v>
      </c>
      <c r="AC24" s="89"/>
      <c r="AD24" s="90">
        <v>45126</v>
      </c>
      <c r="AE24" s="89" t="s">
        <v>82</v>
      </c>
      <c r="AF24" s="89" t="s">
        <v>93</v>
      </c>
      <c r="AG24" s="89" t="s">
        <v>80</v>
      </c>
      <c r="AH24" s="89"/>
      <c r="AI24" s="89" t="s">
        <v>80</v>
      </c>
      <c r="AJ24" s="89">
        <v>3.97</v>
      </c>
      <c r="AK24" s="91" t="str">
        <f t="shared" si="0"/>
        <v>3.80 to 4.00</v>
      </c>
      <c r="AL24" s="89">
        <v>3.98</v>
      </c>
      <c r="AM24" s="89">
        <v>3.97</v>
      </c>
      <c r="AN24" s="91" t="str">
        <f t="shared" si="1"/>
        <v>3.80 to 4.00</v>
      </c>
      <c r="AO24" s="89"/>
      <c r="AP24" s="89"/>
      <c r="AQ24" s="89"/>
      <c r="AR24" s="89"/>
      <c r="AS24" s="89"/>
      <c r="AT24" s="89"/>
      <c r="AU24" s="90">
        <v>44704</v>
      </c>
      <c r="AV24" s="89">
        <v>129</v>
      </c>
      <c r="AW24" s="89">
        <v>128</v>
      </c>
      <c r="AX24" s="89">
        <v>127</v>
      </c>
      <c r="AY24" s="89">
        <v>128</v>
      </c>
      <c r="AZ24" s="89">
        <v>512</v>
      </c>
      <c r="BA24" s="89" t="str">
        <f t="shared" si="2"/>
        <v>510 to 513</v>
      </c>
      <c r="BB24" s="89">
        <v>30</v>
      </c>
      <c r="BC24" s="89">
        <v>3</v>
      </c>
      <c r="BD24" s="89">
        <v>23</v>
      </c>
      <c r="BE24" s="89" t="str">
        <f t="shared" si="3"/>
        <v>Yes</v>
      </c>
      <c r="BF24" s="89" t="s">
        <v>82</v>
      </c>
      <c r="BG24" s="89" t="s">
        <v>123</v>
      </c>
    </row>
    <row r="25" spans="1:59" x14ac:dyDescent="0.35">
      <c r="A25" s="89"/>
      <c r="B25" s="89"/>
      <c r="C25" s="89"/>
      <c r="D25" s="99"/>
      <c r="E25" s="89"/>
      <c r="F25" s="89"/>
      <c r="G25" s="92" t="s">
        <v>301</v>
      </c>
      <c r="H25" s="92" t="s">
        <v>264</v>
      </c>
      <c r="I25" s="92" t="s">
        <v>263</v>
      </c>
      <c r="J25" s="97"/>
      <c r="K25" s="96" t="s">
        <v>263</v>
      </c>
      <c r="L25" s="95" t="s">
        <v>82</v>
      </c>
      <c r="M25" s="92" t="s">
        <v>296</v>
      </c>
      <c r="N25" s="92" t="s">
        <v>83</v>
      </c>
      <c r="O25" s="92" t="s">
        <v>167</v>
      </c>
      <c r="P25" s="92"/>
      <c r="Q25" s="92"/>
      <c r="R25" s="94">
        <v>44409</v>
      </c>
      <c r="S25" s="107" t="s">
        <v>82</v>
      </c>
      <c r="T25" s="106">
        <v>3</v>
      </c>
      <c r="U25" s="106">
        <v>3</v>
      </c>
      <c r="W25" s="89" t="s">
        <v>84</v>
      </c>
      <c r="X25" s="89" t="s">
        <v>85</v>
      </c>
      <c r="Y25" s="89" t="s">
        <v>80</v>
      </c>
      <c r="Z25" s="89" t="s">
        <v>80</v>
      </c>
      <c r="AA25" s="89" t="s">
        <v>80</v>
      </c>
      <c r="AB25" s="89" t="s">
        <v>86</v>
      </c>
      <c r="AC25" s="89"/>
      <c r="AD25" s="90">
        <v>45146</v>
      </c>
      <c r="AE25" s="89" t="s">
        <v>82</v>
      </c>
      <c r="AF25" s="89" t="s">
        <v>93</v>
      </c>
      <c r="AG25" s="89" t="s">
        <v>80</v>
      </c>
      <c r="AH25" s="89"/>
      <c r="AI25" s="89" t="s">
        <v>80</v>
      </c>
      <c r="AJ25" s="89">
        <v>3.7</v>
      </c>
      <c r="AK25" s="91" t="str">
        <f t="shared" si="0"/>
        <v>3.60 to 3.79</v>
      </c>
      <c r="AL25" s="89">
        <v>4</v>
      </c>
      <c r="AM25" s="89">
        <v>3.8</v>
      </c>
      <c r="AN25" s="91" t="str">
        <f t="shared" si="1"/>
        <v>3.80 to 4.00</v>
      </c>
      <c r="AO25" s="89"/>
      <c r="AP25" s="89"/>
      <c r="AQ25" s="89"/>
      <c r="AR25" s="89"/>
      <c r="AS25" s="89"/>
      <c r="AT25" s="89"/>
      <c r="AU25" s="90">
        <v>44712</v>
      </c>
      <c r="AV25" s="89">
        <v>129</v>
      </c>
      <c r="AW25" s="89">
        <v>128</v>
      </c>
      <c r="AX25" s="89">
        <v>126</v>
      </c>
      <c r="AY25" s="89">
        <v>129</v>
      </c>
      <c r="AZ25" s="89">
        <v>512</v>
      </c>
      <c r="BA25" s="89" t="str">
        <f t="shared" si="2"/>
        <v>510 to 513</v>
      </c>
      <c r="BB25" s="89">
        <v>19</v>
      </c>
      <c r="BC25" s="89">
        <v>4</v>
      </c>
      <c r="BD25" s="89">
        <v>15</v>
      </c>
      <c r="BE25" s="89" t="str">
        <f t="shared" si="3"/>
        <v>Yes</v>
      </c>
      <c r="BF25" s="89" t="s">
        <v>82</v>
      </c>
      <c r="BG25" s="89" t="s">
        <v>88</v>
      </c>
    </row>
    <row r="26" spans="1:59" x14ac:dyDescent="0.35">
      <c r="A26" s="89"/>
      <c r="B26" s="89"/>
      <c r="C26" s="89"/>
      <c r="D26" s="99"/>
      <c r="E26" s="89"/>
      <c r="F26" s="89"/>
      <c r="G26" s="92" t="s">
        <v>290</v>
      </c>
      <c r="H26" s="92" t="s">
        <v>264</v>
      </c>
      <c r="I26" s="92" t="s">
        <v>264</v>
      </c>
      <c r="J26" s="97" t="s">
        <v>264</v>
      </c>
      <c r="K26" s="96" t="s">
        <v>263</v>
      </c>
      <c r="L26" s="95" t="s">
        <v>82</v>
      </c>
      <c r="M26" s="92" t="s">
        <v>289</v>
      </c>
      <c r="N26" s="92" t="s">
        <v>87</v>
      </c>
      <c r="O26" s="92" t="s">
        <v>308</v>
      </c>
      <c r="P26" s="92"/>
      <c r="Q26" s="92" t="s">
        <v>164</v>
      </c>
      <c r="R26" s="94">
        <v>45413</v>
      </c>
      <c r="S26" s="107" t="s">
        <v>80</v>
      </c>
      <c r="T26" s="106">
        <v>0</v>
      </c>
      <c r="U26" s="106">
        <v>0</v>
      </c>
      <c r="W26" s="89" t="s">
        <v>84</v>
      </c>
      <c r="X26" s="89" t="s">
        <v>79</v>
      </c>
      <c r="Y26" s="89" t="s">
        <v>80</v>
      </c>
      <c r="Z26" s="89" t="s">
        <v>80</v>
      </c>
      <c r="AA26" s="89" t="s">
        <v>80</v>
      </c>
      <c r="AB26" s="89" t="s">
        <v>86</v>
      </c>
      <c r="AC26" s="89"/>
      <c r="AD26" s="90">
        <v>45129</v>
      </c>
      <c r="AE26" s="89" t="s">
        <v>82</v>
      </c>
      <c r="AF26" s="89" t="s">
        <v>126</v>
      </c>
      <c r="AG26" s="89" t="s">
        <v>80</v>
      </c>
      <c r="AH26" s="89"/>
      <c r="AI26" s="89" t="s">
        <v>80</v>
      </c>
      <c r="AJ26" s="89">
        <v>3.62</v>
      </c>
      <c r="AK26" s="91" t="str">
        <f t="shared" si="0"/>
        <v>3.60 to 3.79</v>
      </c>
      <c r="AL26" s="89">
        <v>3.84</v>
      </c>
      <c r="AM26" s="89">
        <v>3.7</v>
      </c>
      <c r="AN26" s="91" t="str">
        <f t="shared" si="1"/>
        <v>3.60 to 3.79</v>
      </c>
      <c r="AO26" s="89"/>
      <c r="AP26" s="89"/>
      <c r="AQ26" s="89"/>
      <c r="AR26" s="89"/>
      <c r="AS26" s="89"/>
      <c r="AT26" s="89"/>
      <c r="AU26" s="90">
        <v>44727</v>
      </c>
      <c r="AV26" s="89">
        <v>127</v>
      </c>
      <c r="AW26" s="89">
        <v>126</v>
      </c>
      <c r="AX26" s="89">
        <v>128</v>
      </c>
      <c r="AY26" s="89">
        <v>130</v>
      </c>
      <c r="AZ26" s="89">
        <v>511</v>
      </c>
      <c r="BA26" s="89" t="str">
        <f t="shared" si="2"/>
        <v>510 to 513</v>
      </c>
      <c r="BB26" s="89">
        <v>17</v>
      </c>
      <c r="BC26" s="89">
        <v>1</v>
      </c>
      <c r="BD26" s="89">
        <v>13</v>
      </c>
      <c r="BE26" s="89" t="str">
        <f t="shared" si="3"/>
        <v>Yes</v>
      </c>
      <c r="BF26" s="89" t="s">
        <v>82</v>
      </c>
      <c r="BG26" s="89" t="s">
        <v>97</v>
      </c>
    </row>
    <row r="27" spans="1:59" x14ac:dyDescent="0.35">
      <c r="A27" s="89"/>
      <c r="B27" s="89"/>
      <c r="C27" s="89"/>
      <c r="D27" s="99"/>
      <c r="E27" s="89"/>
      <c r="F27" s="89"/>
      <c r="G27" s="100" t="s">
        <v>301</v>
      </c>
      <c r="H27" s="100" t="s">
        <v>264</v>
      </c>
      <c r="I27" s="100" t="s">
        <v>263</v>
      </c>
      <c r="J27" s="105"/>
      <c r="K27" s="104" t="s">
        <v>263</v>
      </c>
      <c r="L27" s="103" t="s">
        <v>80</v>
      </c>
      <c r="M27" s="100" t="s">
        <v>289</v>
      </c>
      <c r="N27" s="100" t="s">
        <v>109</v>
      </c>
      <c r="O27" s="100"/>
      <c r="P27" s="100"/>
      <c r="Q27" s="100"/>
      <c r="R27" s="102">
        <v>43221</v>
      </c>
      <c r="S27" s="109" t="s">
        <v>82</v>
      </c>
      <c r="T27" s="108">
        <v>6</v>
      </c>
      <c r="U27" s="108">
        <v>6</v>
      </c>
      <c r="W27" s="89" t="s">
        <v>94</v>
      </c>
      <c r="X27" s="89" t="s">
        <v>79</v>
      </c>
      <c r="Y27" s="89" t="s">
        <v>80</v>
      </c>
      <c r="Z27" s="89" t="s">
        <v>80</v>
      </c>
      <c r="AA27" s="89" t="s">
        <v>80</v>
      </c>
      <c r="AB27" s="89" t="s">
        <v>86</v>
      </c>
      <c r="AC27" s="89"/>
      <c r="AD27" s="90">
        <v>45088</v>
      </c>
      <c r="AE27" s="89" t="s">
        <v>82</v>
      </c>
      <c r="AF27" s="89" t="s">
        <v>95</v>
      </c>
      <c r="AG27" s="89" t="s">
        <v>80</v>
      </c>
      <c r="AH27" s="89"/>
      <c r="AI27" s="89" t="s">
        <v>80</v>
      </c>
      <c r="AJ27" s="89">
        <v>3.46</v>
      </c>
      <c r="AK27" s="91" t="str">
        <f t="shared" si="0"/>
        <v>3.40 to 3.59</v>
      </c>
      <c r="AL27" s="89">
        <v>3.85</v>
      </c>
      <c r="AM27" s="89">
        <v>3.59</v>
      </c>
      <c r="AN27" s="91" t="str">
        <f t="shared" si="1"/>
        <v>3.40 to 3.59</v>
      </c>
      <c r="AO27" s="89"/>
      <c r="AP27" s="89"/>
      <c r="AQ27" s="89"/>
      <c r="AR27" s="89"/>
      <c r="AS27" s="89"/>
      <c r="AT27" s="89"/>
      <c r="AU27" s="90">
        <v>44418</v>
      </c>
      <c r="AV27" s="89">
        <v>131</v>
      </c>
      <c r="AW27" s="89">
        <v>124</v>
      </c>
      <c r="AX27" s="89">
        <v>127</v>
      </c>
      <c r="AY27" s="89">
        <v>128</v>
      </c>
      <c r="AZ27" s="89">
        <v>510</v>
      </c>
      <c r="BA27" s="89" t="str">
        <f t="shared" si="2"/>
        <v>510 to 513</v>
      </c>
      <c r="BB27" s="89">
        <v>55</v>
      </c>
      <c r="BC27" s="89">
        <v>1</v>
      </c>
      <c r="BD27" s="89">
        <v>44</v>
      </c>
      <c r="BE27" s="89" t="str">
        <f t="shared" si="3"/>
        <v>Yes</v>
      </c>
      <c r="BF27" s="89" t="s">
        <v>82</v>
      </c>
      <c r="BG27" s="89" t="s">
        <v>96</v>
      </c>
    </row>
    <row r="28" spans="1:59" x14ac:dyDescent="0.35">
      <c r="A28" s="89"/>
      <c r="B28" s="89"/>
      <c r="C28" s="89"/>
      <c r="D28" s="99"/>
      <c r="E28" s="89"/>
      <c r="F28" s="89"/>
      <c r="G28" s="100" t="s">
        <v>290</v>
      </c>
      <c r="H28" s="100" t="s">
        <v>264</v>
      </c>
      <c r="I28" s="100" t="s">
        <v>263</v>
      </c>
      <c r="J28" s="105"/>
      <c r="K28" s="104" t="s">
        <v>264</v>
      </c>
      <c r="L28" s="103" t="s">
        <v>82</v>
      </c>
      <c r="M28" s="100" t="s">
        <v>289</v>
      </c>
      <c r="N28" s="100" t="s">
        <v>294</v>
      </c>
      <c r="O28" s="100" t="s">
        <v>293</v>
      </c>
      <c r="P28" s="100"/>
      <c r="Q28" s="100"/>
      <c r="R28" s="102">
        <v>45047</v>
      </c>
      <c r="S28" s="109" t="s">
        <v>82</v>
      </c>
      <c r="T28" s="108">
        <v>1</v>
      </c>
      <c r="U28" s="108">
        <v>1</v>
      </c>
      <c r="W28" s="89" t="s">
        <v>84</v>
      </c>
      <c r="X28" s="89" t="s">
        <v>85</v>
      </c>
      <c r="Y28" s="89" t="s">
        <v>80</v>
      </c>
      <c r="Z28" s="89" t="s">
        <v>80</v>
      </c>
      <c r="AA28" s="89" t="s">
        <v>80</v>
      </c>
      <c r="AB28" s="89" t="s">
        <v>86</v>
      </c>
      <c r="AC28" s="89"/>
      <c r="AD28" s="90">
        <v>45103</v>
      </c>
      <c r="AE28" s="89" t="s">
        <v>82</v>
      </c>
      <c r="AF28" s="89" t="s">
        <v>87</v>
      </c>
      <c r="AG28" s="89" t="s">
        <v>80</v>
      </c>
      <c r="AH28" s="89"/>
      <c r="AI28" s="89" t="s">
        <v>80</v>
      </c>
      <c r="AJ28" s="89">
        <v>3.98</v>
      </c>
      <c r="AK28" s="91" t="str">
        <f t="shared" si="0"/>
        <v>3.80 to 4.00</v>
      </c>
      <c r="AL28" s="89">
        <v>4</v>
      </c>
      <c r="AM28" s="89">
        <v>3.99</v>
      </c>
      <c r="AN28" s="91" t="str">
        <f t="shared" si="1"/>
        <v>3.80 to 4.00</v>
      </c>
      <c r="AO28" s="89"/>
      <c r="AP28" s="89"/>
      <c r="AQ28" s="89"/>
      <c r="AR28" s="89"/>
      <c r="AS28" s="89"/>
      <c r="AT28" s="89"/>
      <c r="AU28" s="90">
        <v>44704</v>
      </c>
      <c r="AV28" s="89">
        <v>124</v>
      </c>
      <c r="AW28" s="89">
        <v>127</v>
      </c>
      <c r="AX28" s="89">
        <v>129</v>
      </c>
      <c r="AY28" s="89">
        <v>130</v>
      </c>
      <c r="AZ28" s="89">
        <v>510</v>
      </c>
      <c r="BA28" s="89" t="str">
        <f t="shared" si="2"/>
        <v>510 to 513</v>
      </c>
      <c r="BB28" s="89">
        <v>13</v>
      </c>
      <c r="BC28" s="89">
        <v>1</v>
      </c>
      <c r="BD28" s="89">
        <v>10</v>
      </c>
      <c r="BE28" s="89" t="str">
        <f t="shared" si="3"/>
        <v>Yes</v>
      </c>
      <c r="BF28" s="89" t="s">
        <v>82</v>
      </c>
      <c r="BG28" s="89" t="s">
        <v>88</v>
      </c>
    </row>
    <row r="29" spans="1:59" x14ac:dyDescent="0.35">
      <c r="A29" s="89"/>
      <c r="B29" s="89"/>
      <c r="C29" s="89"/>
      <c r="D29" s="99"/>
      <c r="E29" s="89"/>
      <c r="F29" s="89"/>
      <c r="G29" s="100" t="s">
        <v>290</v>
      </c>
      <c r="H29" s="100" t="s">
        <v>264</v>
      </c>
      <c r="I29" s="100" t="s">
        <v>264</v>
      </c>
      <c r="J29" s="105" t="s">
        <v>264</v>
      </c>
      <c r="K29" s="104" t="s">
        <v>264</v>
      </c>
      <c r="L29" s="103" t="s">
        <v>82</v>
      </c>
      <c r="M29" s="100" t="s">
        <v>289</v>
      </c>
      <c r="N29" s="100" t="s">
        <v>93</v>
      </c>
      <c r="O29" s="100" t="s">
        <v>303</v>
      </c>
      <c r="P29" s="100"/>
      <c r="Q29" s="100"/>
      <c r="R29" s="102">
        <v>44682</v>
      </c>
      <c r="S29" s="109" t="s">
        <v>82</v>
      </c>
      <c r="T29" s="108">
        <v>2</v>
      </c>
      <c r="U29" s="108">
        <v>2</v>
      </c>
      <c r="W29" s="89" t="s">
        <v>84</v>
      </c>
      <c r="X29" s="89" t="s">
        <v>85</v>
      </c>
      <c r="Y29" s="89" t="s">
        <v>80</v>
      </c>
      <c r="Z29" s="89" t="s">
        <v>80</v>
      </c>
      <c r="AA29" s="89" t="s">
        <v>80</v>
      </c>
      <c r="AB29" s="89"/>
      <c r="AC29" s="89"/>
      <c r="AD29" s="90">
        <v>45119</v>
      </c>
      <c r="AE29" s="89" t="s">
        <v>82</v>
      </c>
      <c r="AF29" s="89" t="s">
        <v>115</v>
      </c>
      <c r="AG29" s="89" t="s">
        <v>80</v>
      </c>
      <c r="AH29" s="89"/>
      <c r="AI29" s="89" t="s">
        <v>80</v>
      </c>
      <c r="AJ29" s="89">
        <v>3.79</v>
      </c>
      <c r="AK29" s="91" t="str">
        <f t="shared" si="0"/>
        <v>3.60 to 3.79</v>
      </c>
      <c r="AL29" s="89">
        <v>4</v>
      </c>
      <c r="AM29" s="89">
        <v>3.88</v>
      </c>
      <c r="AN29" s="91" t="str">
        <f t="shared" si="1"/>
        <v>3.80 to 4.00</v>
      </c>
      <c r="AO29" s="89"/>
      <c r="AP29" s="89"/>
      <c r="AQ29" s="89"/>
      <c r="AR29" s="89"/>
      <c r="AS29" s="89"/>
      <c r="AT29" s="89"/>
      <c r="AU29" s="90">
        <v>44705</v>
      </c>
      <c r="AV29" s="89">
        <v>128</v>
      </c>
      <c r="AW29" s="89">
        <v>127</v>
      </c>
      <c r="AX29" s="89">
        <v>127</v>
      </c>
      <c r="AY29" s="89">
        <v>128</v>
      </c>
      <c r="AZ29" s="89">
        <v>510</v>
      </c>
      <c r="BA29" s="89" t="str">
        <f t="shared" si="2"/>
        <v>510 to 513</v>
      </c>
      <c r="BB29" s="89">
        <v>38</v>
      </c>
      <c r="BC29" s="89">
        <v>1</v>
      </c>
      <c r="BD29" s="89">
        <v>27</v>
      </c>
      <c r="BE29" s="89" t="str">
        <f t="shared" si="3"/>
        <v>Yes</v>
      </c>
      <c r="BF29" s="89" t="s">
        <v>82</v>
      </c>
      <c r="BG29" s="89" t="s">
        <v>116</v>
      </c>
    </row>
    <row r="30" spans="1:59" x14ac:dyDescent="0.35">
      <c r="A30" s="89"/>
      <c r="B30" s="89"/>
      <c r="C30" s="89"/>
      <c r="D30" s="99"/>
      <c r="E30" s="89"/>
      <c r="F30" s="89"/>
      <c r="G30" s="100" t="s">
        <v>290</v>
      </c>
      <c r="H30" s="100" t="s">
        <v>264</v>
      </c>
      <c r="I30" s="100" t="s">
        <v>264</v>
      </c>
      <c r="J30" s="105" t="s">
        <v>264</v>
      </c>
      <c r="K30" s="104" t="s">
        <v>263</v>
      </c>
      <c r="L30" s="103" t="s">
        <v>82</v>
      </c>
      <c r="M30" s="100" t="s">
        <v>292</v>
      </c>
      <c r="N30" s="100" t="s">
        <v>95</v>
      </c>
      <c r="O30" s="100"/>
      <c r="P30" s="100"/>
      <c r="Q30" s="100" t="s">
        <v>307</v>
      </c>
      <c r="R30" s="102">
        <v>45413</v>
      </c>
      <c r="S30" s="109" t="s">
        <v>80</v>
      </c>
      <c r="T30" s="108">
        <v>0</v>
      </c>
      <c r="U30" s="108">
        <v>0</v>
      </c>
      <c r="W30" s="89" t="s">
        <v>129</v>
      </c>
      <c r="X30" s="89" t="s">
        <v>79</v>
      </c>
      <c r="Y30" s="89" t="s">
        <v>80</v>
      </c>
      <c r="Z30" s="89" t="s">
        <v>80</v>
      </c>
      <c r="AA30" s="89" t="s">
        <v>80</v>
      </c>
      <c r="AB30" s="89" t="s">
        <v>86</v>
      </c>
      <c r="AC30" s="89"/>
      <c r="AD30" s="90">
        <v>45140</v>
      </c>
      <c r="AE30" s="89" t="s">
        <v>82</v>
      </c>
      <c r="AF30" s="89" t="s">
        <v>130</v>
      </c>
      <c r="AG30" s="89" t="s">
        <v>80</v>
      </c>
      <c r="AH30" s="89"/>
      <c r="AI30" s="89" t="s">
        <v>80</v>
      </c>
      <c r="AJ30" s="89">
        <v>3.4</v>
      </c>
      <c r="AK30" s="91" t="str">
        <f t="shared" si="0"/>
        <v>3.40 to 3.59</v>
      </c>
      <c r="AL30" s="89">
        <v>3.63</v>
      </c>
      <c r="AM30" s="89">
        <v>3.51</v>
      </c>
      <c r="AN30" s="91" t="str">
        <f t="shared" si="1"/>
        <v>3.40 to 3.59</v>
      </c>
      <c r="AO30" s="89"/>
      <c r="AP30" s="89"/>
      <c r="AQ30" s="89"/>
      <c r="AR30" s="89"/>
      <c r="AS30" s="89"/>
      <c r="AT30" s="89"/>
      <c r="AU30" s="90">
        <v>44741</v>
      </c>
      <c r="AV30" s="89">
        <v>127</v>
      </c>
      <c r="AW30" s="89">
        <v>128</v>
      </c>
      <c r="AX30" s="89">
        <v>125</v>
      </c>
      <c r="AY30" s="89">
        <v>130</v>
      </c>
      <c r="AZ30" s="89">
        <v>510</v>
      </c>
      <c r="BA30" s="89" t="str">
        <f t="shared" si="2"/>
        <v>510 to 513</v>
      </c>
      <c r="BB30" s="89">
        <v>11</v>
      </c>
      <c r="BC30" s="89">
        <v>2</v>
      </c>
      <c r="BD30" s="89">
        <v>7</v>
      </c>
      <c r="BE30" s="89" t="str">
        <f t="shared" si="3"/>
        <v>Yes</v>
      </c>
      <c r="BF30" s="89" t="s">
        <v>82</v>
      </c>
      <c r="BG30" s="89" t="s">
        <v>131</v>
      </c>
    </row>
    <row r="31" spans="1:59" x14ac:dyDescent="0.35">
      <c r="A31" s="89"/>
      <c r="B31" s="89"/>
      <c r="C31" s="89"/>
      <c r="D31" s="99"/>
      <c r="E31" s="89"/>
      <c r="F31" s="89"/>
      <c r="G31" s="92" t="s">
        <v>290</v>
      </c>
      <c r="H31" s="92" t="s">
        <v>264</v>
      </c>
      <c r="I31" s="92" t="s">
        <v>264</v>
      </c>
      <c r="J31" s="97" t="s">
        <v>264</v>
      </c>
      <c r="K31" s="96" t="s">
        <v>264</v>
      </c>
      <c r="L31" s="95" t="s">
        <v>82</v>
      </c>
      <c r="M31" s="92" t="s">
        <v>289</v>
      </c>
      <c r="N31" s="92" t="s">
        <v>93</v>
      </c>
      <c r="O31" s="92" t="s">
        <v>167</v>
      </c>
      <c r="P31" s="92"/>
      <c r="Q31" s="92"/>
      <c r="R31" s="94">
        <v>45047</v>
      </c>
      <c r="S31" s="107" t="s">
        <v>82</v>
      </c>
      <c r="T31" s="106">
        <v>1</v>
      </c>
      <c r="U31" s="106">
        <v>1</v>
      </c>
      <c r="W31" s="89" t="s">
        <v>84</v>
      </c>
      <c r="X31" s="89" t="s">
        <v>79</v>
      </c>
      <c r="Y31" s="89" t="s">
        <v>80</v>
      </c>
      <c r="Z31" s="89" t="s">
        <v>80</v>
      </c>
      <c r="AA31" s="89" t="s">
        <v>80</v>
      </c>
      <c r="AB31" s="89" t="s">
        <v>86</v>
      </c>
      <c r="AC31" s="89"/>
      <c r="AD31" s="90">
        <v>45161</v>
      </c>
      <c r="AE31" s="89" t="s">
        <v>82</v>
      </c>
      <c r="AF31" s="89" t="s">
        <v>98</v>
      </c>
      <c r="AG31" s="89" t="s">
        <v>80</v>
      </c>
      <c r="AH31" s="89"/>
      <c r="AI31" s="89" t="s">
        <v>80</v>
      </c>
      <c r="AJ31" s="89">
        <v>3.18</v>
      </c>
      <c r="AK31" s="91" t="str">
        <f t="shared" si="0"/>
        <v>3.00 to 3.19</v>
      </c>
      <c r="AL31" s="89">
        <v>3.59</v>
      </c>
      <c r="AM31" s="89">
        <v>3.33</v>
      </c>
      <c r="AN31" s="91" t="str">
        <f t="shared" si="1"/>
        <v>3.20 to 3.39</v>
      </c>
      <c r="AO31" s="89"/>
      <c r="AP31" s="89"/>
      <c r="AQ31" s="89"/>
      <c r="AR31" s="89"/>
      <c r="AS31" s="89"/>
      <c r="AT31" s="89"/>
      <c r="AU31" s="90">
        <v>44363</v>
      </c>
      <c r="AV31" s="89">
        <v>126</v>
      </c>
      <c r="AW31" s="89">
        <v>127</v>
      </c>
      <c r="AX31" s="89">
        <v>130</v>
      </c>
      <c r="AY31" s="89">
        <v>127</v>
      </c>
      <c r="AZ31" s="89">
        <v>510</v>
      </c>
      <c r="BA31" s="89" t="str">
        <f t="shared" si="2"/>
        <v>510 to 513</v>
      </c>
      <c r="BB31" s="89">
        <v>6</v>
      </c>
      <c r="BC31" s="89">
        <v>0</v>
      </c>
      <c r="BD31" s="89">
        <v>6</v>
      </c>
      <c r="BE31" s="89" t="str">
        <f t="shared" si="3"/>
        <v>No</v>
      </c>
      <c r="BF31" s="89" t="s">
        <v>80</v>
      </c>
      <c r="BG31" s="89"/>
    </row>
    <row r="32" spans="1:59" x14ac:dyDescent="0.35">
      <c r="A32" s="89"/>
      <c r="B32" s="89"/>
      <c r="C32" s="89"/>
      <c r="D32" s="99"/>
      <c r="E32" s="89"/>
      <c r="F32" s="89"/>
      <c r="G32" s="92" t="s">
        <v>290</v>
      </c>
      <c r="H32" s="92" t="s">
        <v>264</v>
      </c>
      <c r="I32" s="92" t="s">
        <v>263</v>
      </c>
      <c r="J32" s="97"/>
      <c r="K32" s="96" t="s">
        <v>263</v>
      </c>
      <c r="L32" s="95" t="s">
        <v>80</v>
      </c>
      <c r="M32" s="92" t="s">
        <v>292</v>
      </c>
      <c r="N32" s="92" t="s">
        <v>132</v>
      </c>
      <c r="O32" s="92" t="s">
        <v>291</v>
      </c>
      <c r="P32" s="92"/>
      <c r="Q32" s="92"/>
      <c r="R32" s="94">
        <v>44774</v>
      </c>
      <c r="S32" s="107" t="s">
        <v>82</v>
      </c>
      <c r="T32" s="106">
        <v>2</v>
      </c>
      <c r="U32" s="106">
        <v>2</v>
      </c>
      <c r="W32" s="89" t="s">
        <v>84</v>
      </c>
      <c r="X32" s="89" t="s">
        <v>79</v>
      </c>
      <c r="Y32" s="89" t="s">
        <v>80</v>
      </c>
      <c r="Z32" s="89" t="s">
        <v>80</v>
      </c>
      <c r="AA32" s="89" t="s">
        <v>80</v>
      </c>
      <c r="AB32" s="89" t="s">
        <v>86</v>
      </c>
      <c r="AC32" s="89"/>
      <c r="AD32" s="90">
        <v>45132</v>
      </c>
      <c r="AE32" s="89" t="s">
        <v>82</v>
      </c>
      <c r="AF32" s="89" t="s">
        <v>127</v>
      </c>
      <c r="AG32" s="89" t="s">
        <v>80</v>
      </c>
      <c r="AH32" s="89"/>
      <c r="AI32" s="89" t="s">
        <v>80</v>
      </c>
      <c r="AJ32" s="89">
        <v>3.64</v>
      </c>
      <c r="AK32" s="91" t="str">
        <f t="shared" si="0"/>
        <v>3.60 to 3.79</v>
      </c>
      <c r="AL32" s="89">
        <v>3.96</v>
      </c>
      <c r="AM32" s="89">
        <v>3.78</v>
      </c>
      <c r="AN32" s="91" t="str">
        <f t="shared" si="1"/>
        <v>3.60 to 3.79</v>
      </c>
      <c r="AO32" s="89"/>
      <c r="AP32" s="89"/>
      <c r="AQ32" s="89"/>
      <c r="AR32" s="89"/>
      <c r="AS32" s="89"/>
      <c r="AT32" s="89"/>
      <c r="AU32" s="90">
        <v>44061</v>
      </c>
      <c r="AV32" s="89">
        <v>127</v>
      </c>
      <c r="AW32" s="89">
        <v>125</v>
      </c>
      <c r="AX32" s="89">
        <v>126</v>
      </c>
      <c r="AY32" s="89">
        <v>131</v>
      </c>
      <c r="AZ32" s="89">
        <v>509</v>
      </c>
      <c r="BA32" s="89" t="str">
        <f t="shared" si="2"/>
        <v>506 to 509</v>
      </c>
      <c r="BB32" s="89">
        <v>18</v>
      </c>
      <c r="BC32" s="89">
        <v>1</v>
      </c>
      <c r="BD32" s="89">
        <v>4</v>
      </c>
      <c r="BE32" s="89" t="str">
        <f t="shared" si="3"/>
        <v>Yes</v>
      </c>
      <c r="BF32" s="89" t="s">
        <v>82</v>
      </c>
      <c r="BG32" s="89" t="s">
        <v>88</v>
      </c>
    </row>
    <row r="33" spans="1:59" x14ac:dyDescent="0.35">
      <c r="A33" s="89"/>
      <c r="B33" s="89"/>
      <c r="C33" s="89"/>
      <c r="D33" s="99"/>
      <c r="E33" s="89"/>
      <c r="F33" s="89"/>
      <c r="G33" s="92" t="s">
        <v>301</v>
      </c>
      <c r="H33" s="92" t="s">
        <v>264</v>
      </c>
      <c r="I33" s="92" t="s">
        <v>263</v>
      </c>
      <c r="J33" s="97" t="s">
        <v>264</v>
      </c>
      <c r="K33" s="96" t="s">
        <v>263</v>
      </c>
      <c r="L33" s="95" t="s">
        <v>80</v>
      </c>
      <c r="M33" s="92" t="s">
        <v>289</v>
      </c>
      <c r="N33" s="92" t="s">
        <v>93</v>
      </c>
      <c r="O33" s="92" t="s">
        <v>306</v>
      </c>
      <c r="P33" s="92"/>
      <c r="Q33" s="92"/>
      <c r="R33" s="94">
        <v>42491</v>
      </c>
      <c r="S33" s="107" t="s">
        <v>82</v>
      </c>
      <c r="T33" s="106">
        <v>8</v>
      </c>
      <c r="U33" s="106">
        <v>8</v>
      </c>
      <c r="W33" s="89" t="s">
        <v>84</v>
      </c>
      <c r="X33" s="89" t="s">
        <v>79</v>
      </c>
      <c r="Y33" s="89" t="s">
        <v>80</v>
      </c>
      <c r="Z33" s="89" t="s">
        <v>80</v>
      </c>
      <c r="AA33" s="89" t="s">
        <v>80</v>
      </c>
      <c r="AB33" s="89" t="s">
        <v>86</v>
      </c>
      <c r="AC33" s="89"/>
      <c r="AD33" s="90">
        <v>45137</v>
      </c>
      <c r="AE33" s="89" t="s">
        <v>82</v>
      </c>
      <c r="AF33" s="89" t="s">
        <v>128</v>
      </c>
      <c r="AG33" s="89" t="s">
        <v>80</v>
      </c>
      <c r="AH33" s="89"/>
      <c r="AI33" s="89" t="s">
        <v>80</v>
      </c>
      <c r="AJ33" s="89">
        <v>3.56</v>
      </c>
      <c r="AK33" s="91" t="str">
        <f t="shared" si="0"/>
        <v>3.40 to 3.59</v>
      </c>
      <c r="AL33" s="89">
        <v>3.67</v>
      </c>
      <c r="AM33" s="89">
        <v>3.6</v>
      </c>
      <c r="AN33" s="91" t="str">
        <f t="shared" si="1"/>
        <v>3.60 to 3.79</v>
      </c>
      <c r="AO33" s="89"/>
      <c r="AP33" s="89"/>
      <c r="AQ33" s="89"/>
      <c r="AR33" s="89"/>
      <c r="AS33" s="89"/>
      <c r="AT33" s="89"/>
      <c r="AU33" s="90">
        <v>44803</v>
      </c>
      <c r="AV33" s="89">
        <v>129</v>
      </c>
      <c r="AW33" s="89">
        <v>127</v>
      </c>
      <c r="AX33" s="89">
        <v>127</v>
      </c>
      <c r="AY33" s="89">
        <v>126</v>
      </c>
      <c r="AZ33" s="89">
        <v>509</v>
      </c>
      <c r="BA33" s="89" t="str">
        <f t="shared" si="2"/>
        <v>506 to 509</v>
      </c>
      <c r="BB33" s="89">
        <v>25</v>
      </c>
      <c r="BC33" s="89">
        <v>0</v>
      </c>
      <c r="BD33" s="89">
        <v>22</v>
      </c>
      <c r="BE33" s="89" t="str">
        <f t="shared" si="3"/>
        <v>No</v>
      </c>
      <c r="BF33" s="89" t="s">
        <v>80</v>
      </c>
      <c r="BG33" s="89"/>
    </row>
    <row r="34" spans="1:59" x14ac:dyDescent="0.35">
      <c r="A34" s="89"/>
      <c r="B34" s="89"/>
      <c r="C34" s="89"/>
      <c r="D34" s="99"/>
      <c r="E34" s="89"/>
      <c r="F34" s="89"/>
      <c r="G34" s="100" t="s">
        <v>301</v>
      </c>
      <c r="H34" s="100" t="s">
        <v>264</v>
      </c>
      <c r="I34" s="100" t="s">
        <v>264</v>
      </c>
      <c r="J34" s="105" t="s">
        <v>264</v>
      </c>
      <c r="K34" s="104" t="s">
        <v>263</v>
      </c>
      <c r="L34" s="103" t="s">
        <v>82</v>
      </c>
      <c r="M34" s="100" t="s">
        <v>289</v>
      </c>
      <c r="N34" s="100" t="s">
        <v>109</v>
      </c>
      <c r="O34" s="100"/>
      <c r="P34" s="100"/>
      <c r="Q34" s="100" t="s">
        <v>305</v>
      </c>
      <c r="R34" s="102">
        <v>44682</v>
      </c>
      <c r="S34" s="109" t="s">
        <v>82</v>
      </c>
      <c r="T34" s="108">
        <v>2</v>
      </c>
      <c r="U34" s="108">
        <v>2</v>
      </c>
      <c r="W34" s="89" t="s">
        <v>102</v>
      </c>
      <c r="X34" s="89" t="s">
        <v>79</v>
      </c>
      <c r="Y34" s="89" t="s">
        <v>82</v>
      </c>
      <c r="Z34" s="89" t="s">
        <v>80</v>
      </c>
      <c r="AA34" s="89" t="s">
        <v>80</v>
      </c>
      <c r="AB34" s="89"/>
      <c r="AC34" s="89"/>
      <c r="AD34" s="90">
        <v>45139</v>
      </c>
      <c r="AE34" s="89" t="s">
        <v>82</v>
      </c>
      <c r="AF34" s="89" t="s">
        <v>87</v>
      </c>
      <c r="AG34" s="89" t="s">
        <v>80</v>
      </c>
      <c r="AH34" s="89"/>
      <c r="AI34" s="89" t="s">
        <v>82</v>
      </c>
      <c r="AJ34" s="89">
        <v>3.49</v>
      </c>
      <c r="AK34" s="91" t="str">
        <f t="shared" ref="AK34:AK54" si="4">IF(AJ34 &gt;= 3.8, "3.80 to 4.00",
    IF(AJ34 &gt;= 3.6, "3.60 to 3.79",
        IF(AJ34 &gt;= 3.4, "3.40 to 3.59",
            IF(AJ34 &gt;= 3.2, "3.20 to 3.39",
                IF(AJ34 &gt;= 3, "3.00 to 3.19",
                    IF(AJ34 &gt;= 2.8, "2.80 to 2.99",
                        IF(AJ34 &gt;= 2.6, "2.60 to 2.79",
                            IF(AJ34 &gt;= 2.4, "2.40 to 2.59",
                                IF(AJ34 &gt;= 2.2, "2.20 to 2.39",
                                    IF(AJ34 &gt;= 2, "2.00 to 2.19",
                                        "Less than 2.00"
                                    )
                                )
                            )
                        )
                    )
                )
            )
        )
    )
)</f>
        <v>3.40 to 3.59</v>
      </c>
      <c r="AL34" s="89">
        <v>3.85</v>
      </c>
      <c r="AM34" s="89">
        <v>3.75</v>
      </c>
      <c r="AN34" s="91" t="str">
        <f t="shared" ref="AN34:AN54" si="5">IF(AM34 &gt;= 3.8, "3.80 to 4.00",
    IF(AM34 &gt;= 3.6, "3.60 to 3.79",
        IF(AM34 &gt;= 3.4, "3.40 to 3.59",
            IF(AM34 &gt;= 3.2, "3.20 to 3.39",
                IF(AM34 &gt;= 3, "3.00 to 3.19",
                    IF(AM34 &gt;= 2.8, "2.80 to 2.99",
                        IF(AM34 &gt;= 2.6, "2.60 to 2.79",
                            IF(AM34 &gt;= 2.4, "2.40 to 2.59",
                                IF(AM34 &gt;= 2.2, "2.20 to 2.39",
                                    IF(AM34 &gt;= 2, "2.00 to 2.19",
                                        "Less than 2.00"
                                    )
                                )
                            )
                        )
                    )
                )
            )
        )
    )
)</f>
        <v>3.60 to 3.79</v>
      </c>
      <c r="AO34" s="89">
        <v>3.3</v>
      </c>
      <c r="AP34" s="89">
        <v>3</v>
      </c>
      <c r="AQ34" s="89">
        <v>3.08</v>
      </c>
      <c r="AR34" s="89"/>
      <c r="AS34" s="89"/>
      <c r="AT34" s="89"/>
      <c r="AU34" s="90">
        <v>44712</v>
      </c>
      <c r="AV34" s="89">
        <v>127</v>
      </c>
      <c r="AW34" s="89">
        <v>126</v>
      </c>
      <c r="AX34" s="89">
        <v>126</v>
      </c>
      <c r="AY34" s="89">
        <v>130</v>
      </c>
      <c r="AZ34" s="89">
        <v>509</v>
      </c>
      <c r="BA34" s="89" t="str">
        <f t="shared" ref="BA34:BA54" si="6">IF(AZ34&gt;=518,"518 to 528",
IF(AZ34&gt;=514,"514 to 517",
IF(AZ34&gt;=510,"510 to 513",
IF(AZ34&gt;=506,"506 to 509",
IF(AZ34&gt;=502,"502 to 505",
IF(AZ34&gt;=498,"498 to 501",
IF(AZ34&gt;=494,"494 to 497",
IF(AZ34&gt;=490,"490 to 493",
IF(AZ34&gt;=486,"486 to 489",
IF(AZ34&gt;=472,"472 to 485","Below 472")
)
)
)
)
)
)
)
)
)</f>
        <v>506 to 509</v>
      </c>
      <c r="BB34" s="89">
        <v>26</v>
      </c>
      <c r="BC34" s="89">
        <v>0</v>
      </c>
      <c r="BD34" s="89">
        <v>22</v>
      </c>
      <c r="BE34" s="89" t="str">
        <f t="shared" ref="BE34:BE54" si="7">IF(BC34&gt;=1,"Yes","No")</f>
        <v>No</v>
      </c>
      <c r="BF34" s="89" t="s">
        <v>80</v>
      </c>
      <c r="BG34" s="89"/>
    </row>
    <row r="35" spans="1:59" x14ac:dyDescent="0.35">
      <c r="A35" s="89"/>
      <c r="B35" s="89"/>
      <c r="C35" s="89"/>
      <c r="D35" s="99"/>
      <c r="E35" s="89"/>
      <c r="F35" s="89"/>
      <c r="G35" s="92" t="s">
        <v>290</v>
      </c>
      <c r="H35" s="92" t="s">
        <v>264</v>
      </c>
      <c r="I35" s="92" t="s">
        <v>264</v>
      </c>
      <c r="J35" s="97" t="s">
        <v>264</v>
      </c>
      <c r="K35" s="96" t="s">
        <v>263</v>
      </c>
      <c r="L35" s="95" t="s">
        <v>82</v>
      </c>
      <c r="M35" s="92" t="s">
        <v>292</v>
      </c>
      <c r="N35" s="92" t="s">
        <v>95</v>
      </c>
      <c r="O35" s="92"/>
      <c r="P35" s="92"/>
      <c r="Q35" s="92"/>
      <c r="R35" s="94">
        <v>45047</v>
      </c>
      <c r="S35" s="107" t="s">
        <v>82</v>
      </c>
      <c r="T35" s="106">
        <v>1</v>
      </c>
      <c r="U35" s="106">
        <v>1</v>
      </c>
      <c r="W35" s="89" t="s">
        <v>84</v>
      </c>
      <c r="X35" s="89" t="s">
        <v>79</v>
      </c>
      <c r="Y35" s="89" t="s">
        <v>80</v>
      </c>
      <c r="Z35" s="89" t="s">
        <v>80</v>
      </c>
      <c r="AA35" s="89" t="s">
        <v>80</v>
      </c>
      <c r="AB35" s="89" t="s">
        <v>86</v>
      </c>
      <c r="AC35" s="89"/>
      <c r="AD35" s="90">
        <v>45150</v>
      </c>
      <c r="AE35" s="89" t="s">
        <v>82</v>
      </c>
      <c r="AF35" s="89" t="s">
        <v>136</v>
      </c>
      <c r="AG35" s="89" t="s">
        <v>80</v>
      </c>
      <c r="AH35" s="89"/>
      <c r="AI35" s="89" t="s">
        <v>80</v>
      </c>
      <c r="AJ35" s="89">
        <v>3.78</v>
      </c>
      <c r="AK35" s="91" t="str">
        <f t="shared" si="4"/>
        <v>3.60 to 3.79</v>
      </c>
      <c r="AL35" s="89">
        <v>3.86</v>
      </c>
      <c r="AM35" s="89">
        <v>3.81</v>
      </c>
      <c r="AN35" s="91" t="str">
        <f t="shared" si="5"/>
        <v>3.80 to 4.00</v>
      </c>
      <c r="AO35" s="89"/>
      <c r="AP35" s="89"/>
      <c r="AQ35" s="89"/>
      <c r="AR35" s="89"/>
      <c r="AS35" s="89"/>
      <c r="AT35" s="89"/>
      <c r="AU35" s="90">
        <v>44713</v>
      </c>
      <c r="AV35" s="89">
        <v>127</v>
      </c>
      <c r="AW35" s="89">
        <v>125</v>
      </c>
      <c r="AX35" s="89">
        <v>129</v>
      </c>
      <c r="AY35" s="89">
        <v>128</v>
      </c>
      <c r="AZ35" s="89">
        <v>509</v>
      </c>
      <c r="BA35" s="89" t="str">
        <f t="shared" si="6"/>
        <v>506 to 509</v>
      </c>
      <c r="BB35" s="89">
        <v>22</v>
      </c>
      <c r="BC35" s="89">
        <v>1</v>
      </c>
      <c r="BD35" s="89">
        <v>17</v>
      </c>
      <c r="BE35" s="89" t="str">
        <f t="shared" si="7"/>
        <v>Yes</v>
      </c>
      <c r="BF35" s="89" t="s">
        <v>82</v>
      </c>
      <c r="BG35" s="89" t="s">
        <v>96</v>
      </c>
    </row>
    <row r="36" spans="1:59" x14ac:dyDescent="0.35">
      <c r="A36" s="89"/>
      <c r="B36" s="89"/>
      <c r="C36" s="89"/>
      <c r="D36" s="99"/>
      <c r="E36" s="89"/>
      <c r="F36" s="89"/>
      <c r="G36" s="92" t="s">
        <v>301</v>
      </c>
      <c r="H36" s="92" t="s">
        <v>264</v>
      </c>
      <c r="I36" s="92" t="s">
        <v>263</v>
      </c>
      <c r="J36" s="97"/>
      <c r="K36" s="96" t="s">
        <v>263</v>
      </c>
      <c r="L36" s="95" t="s">
        <v>80</v>
      </c>
      <c r="M36" s="92" t="s">
        <v>289</v>
      </c>
      <c r="N36" s="92" t="s">
        <v>288</v>
      </c>
      <c r="O36" s="92"/>
      <c r="P36" s="92"/>
      <c r="Q36" s="92" t="s">
        <v>159</v>
      </c>
      <c r="R36" s="94">
        <v>43952</v>
      </c>
      <c r="S36" s="107" t="s">
        <v>82</v>
      </c>
      <c r="T36" s="106">
        <v>4</v>
      </c>
      <c r="U36" s="106">
        <v>4</v>
      </c>
      <c r="W36" s="89" t="s">
        <v>84</v>
      </c>
      <c r="X36" s="89" t="s">
        <v>85</v>
      </c>
      <c r="Y36" s="89" t="s">
        <v>80</v>
      </c>
      <c r="Z36" s="89" t="s">
        <v>80</v>
      </c>
      <c r="AA36" s="89" t="s">
        <v>80</v>
      </c>
      <c r="AB36" s="89" t="s">
        <v>108</v>
      </c>
      <c r="AC36" s="89"/>
      <c r="AD36" s="90">
        <v>45154</v>
      </c>
      <c r="AE36" s="89" t="s">
        <v>82</v>
      </c>
      <c r="AF36" s="89" t="s">
        <v>137</v>
      </c>
      <c r="AG36" s="89" t="s">
        <v>82</v>
      </c>
      <c r="AH36" s="89" t="s">
        <v>138</v>
      </c>
      <c r="AI36" s="89" t="s">
        <v>80</v>
      </c>
      <c r="AJ36" s="89">
        <v>3.35</v>
      </c>
      <c r="AK36" s="91" t="str">
        <f t="shared" si="4"/>
        <v>3.20 to 3.39</v>
      </c>
      <c r="AL36" s="89">
        <v>3.81</v>
      </c>
      <c r="AM36" s="89">
        <v>3.53</v>
      </c>
      <c r="AN36" s="91" t="str">
        <f t="shared" si="5"/>
        <v>3.40 to 3.59</v>
      </c>
      <c r="AO36" s="89"/>
      <c r="AP36" s="89"/>
      <c r="AQ36" s="89"/>
      <c r="AR36" s="89">
        <v>3.96</v>
      </c>
      <c r="AS36" s="89">
        <v>4</v>
      </c>
      <c r="AT36" s="89">
        <v>3.97</v>
      </c>
      <c r="AU36" s="90">
        <v>44704</v>
      </c>
      <c r="AV36" s="89">
        <v>127</v>
      </c>
      <c r="AW36" s="89">
        <v>127</v>
      </c>
      <c r="AX36" s="89">
        <v>128</v>
      </c>
      <c r="AY36" s="89">
        <v>127</v>
      </c>
      <c r="AZ36" s="89">
        <v>509</v>
      </c>
      <c r="BA36" s="89" t="str">
        <f t="shared" si="6"/>
        <v>506 to 509</v>
      </c>
      <c r="BB36" s="89">
        <v>43</v>
      </c>
      <c r="BC36" s="89">
        <v>1</v>
      </c>
      <c r="BD36" s="89">
        <v>30</v>
      </c>
      <c r="BE36" s="89" t="str">
        <f t="shared" si="7"/>
        <v>Yes</v>
      </c>
      <c r="BF36" s="89" t="s">
        <v>82</v>
      </c>
      <c r="BG36" s="89" t="s">
        <v>96</v>
      </c>
    </row>
    <row r="37" spans="1:59" x14ac:dyDescent="0.35">
      <c r="A37" s="89"/>
      <c r="B37" s="89"/>
      <c r="C37" s="89"/>
      <c r="D37" s="99"/>
      <c r="E37" s="89"/>
      <c r="F37" s="89"/>
      <c r="G37" s="92" t="s">
        <v>290</v>
      </c>
      <c r="H37" s="92" t="s">
        <v>264</v>
      </c>
      <c r="I37" s="92" t="s">
        <v>264</v>
      </c>
      <c r="J37" s="97" t="s">
        <v>264</v>
      </c>
      <c r="K37" s="96" t="s">
        <v>263</v>
      </c>
      <c r="L37" s="95" t="s">
        <v>80</v>
      </c>
      <c r="M37" s="92" t="s">
        <v>289</v>
      </c>
      <c r="N37" s="92" t="s">
        <v>294</v>
      </c>
      <c r="O37" s="92" t="s">
        <v>293</v>
      </c>
      <c r="P37" s="92"/>
      <c r="Q37" s="92" t="s">
        <v>304</v>
      </c>
      <c r="R37" s="94">
        <v>44317</v>
      </c>
      <c r="S37" s="107" t="s">
        <v>82</v>
      </c>
      <c r="T37" s="106">
        <v>3</v>
      </c>
      <c r="U37" s="106">
        <v>3</v>
      </c>
      <c r="W37" s="89" t="s">
        <v>84</v>
      </c>
      <c r="X37" s="89" t="s">
        <v>79</v>
      </c>
      <c r="Y37" s="89" t="s">
        <v>80</v>
      </c>
      <c r="Z37" s="89" t="s">
        <v>80</v>
      </c>
      <c r="AA37" s="89" t="s">
        <v>80</v>
      </c>
      <c r="AB37" s="89" t="s">
        <v>86</v>
      </c>
      <c r="AC37" s="89"/>
      <c r="AD37" s="90">
        <v>45089</v>
      </c>
      <c r="AE37" s="89" t="s">
        <v>82</v>
      </c>
      <c r="AF37" s="89" t="s">
        <v>98</v>
      </c>
      <c r="AG37" s="89" t="s">
        <v>80</v>
      </c>
      <c r="AH37" s="89"/>
      <c r="AI37" s="89" t="s">
        <v>80</v>
      </c>
      <c r="AJ37" s="89">
        <v>3.5</v>
      </c>
      <c r="AK37" s="91" t="str">
        <f t="shared" si="4"/>
        <v>3.40 to 3.59</v>
      </c>
      <c r="AL37" s="89">
        <v>3.79</v>
      </c>
      <c r="AM37" s="89">
        <v>3.63</v>
      </c>
      <c r="AN37" s="91" t="str">
        <f t="shared" si="5"/>
        <v>3.60 to 3.79</v>
      </c>
      <c r="AO37" s="89"/>
      <c r="AP37" s="89"/>
      <c r="AQ37" s="89"/>
      <c r="AR37" s="89"/>
      <c r="AS37" s="89"/>
      <c r="AT37" s="89"/>
      <c r="AU37" s="90">
        <v>44349</v>
      </c>
      <c r="AV37" s="89">
        <v>126</v>
      </c>
      <c r="AW37" s="89">
        <v>126</v>
      </c>
      <c r="AX37" s="89">
        <v>128</v>
      </c>
      <c r="AY37" s="89">
        <v>128</v>
      </c>
      <c r="AZ37" s="89">
        <v>508</v>
      </c>
      <c r="BA37" s="89" t="str">
        <f t="shared" si="6"/>
        <v>506 to 509</v>
      </c>
      <c r="BB37" s="89">
        <v>27</v>
      </c>
      <c r="BC37" s="89">
        <v>0</v>
      </c>
      <c r="BD37" s="89">
        <v>10</v>
      </c>
      <c r="BE37" s="89" t="str">
        <f t="shared" si="7"/>
        <v>No</v>
      </c>
      <c r="BF37" s="89" t="s">
        <v>80</v>
      </c>
      <c r="BG37" s="89"/>
    </row>
    <row r="38" spans="1:59" x14ac:dyDescent="0.35">
      <c r="A38" s="89"/>
      <c r="B38" s="89"/>
      <c r="C38" s="89"/>
      <c r="D38" s="99"/>
      <c r="E38" s="89"/>
      <c r="F38" s="89"/>
      <c r="G38" s="100" t="s">
        <v>290</v>
      </c>
      <c r="H38" s="100" t="s">
        <v>264</v>
      </c>
      <c r="I38" s="100" t="s">
        <v>264</v>
      </c>
      <c r="J38" s="105" t="s">
        <v>264</v>
      </c>
      <c r="K38" s="104" t="s">
        <v>264</v>
      </c>
      <c r="L38" s="103" t="s">
        <v>82</v>
      </c>
      <c r="M38" s="100" t="s">
        <v>289</v>
      </c>
      <c r="N38" s="100" t="s">
        <v>93</v>
      </c>
      <c r="O38" s="100" t="s">
        <v>303</v>
      </c>
      <c r="P38" s="100"/>
      <c r="Q38" s="100"/>
      <c r="R38" s="102">
        <v>45413</v>
      </c>
      <c r="S38" s="101" t="s">
        <v>80</v>
      </c>
      <c r="T38" s="100">
        <v>0</v>
      </c>
      <c r="U38" s="100">
        <v>0</v>
      </c>
      <c r="W38" s="89" t="s">
        <v>84</v>
      </c>
      <c r="X38" s="89" t="s">
        <v>85</v>
      </c>
      <c r="Y38" s="89" t="s">
        <v>80</v>
      </c>
      <c r="Z38" s="89" t="s">
        <v>80</v>
      </c>
      <c r="AA38" s="89" t="s">
        <v>80</v>
      </c>
      <c r="AB38" s="89" t="s">
        <v>86</v>
      </c>
      <c r="AC38" s="89"/>
      <c r="AD38" s="90">
        <v>45108</v>
      </c>
      <c r="AE38" s="89" t="s">
        <v>80</v>
      </c>
      <c r="AF38" s="89" t="s">
        <v>93</v>
      </c>
      <c r="AG38" s="89" t="s">
        <v>80</v>
      </c>
      <c r="AH38" s="89"/>
      <c r="AI38" s="89" t="s">
        <v>80</v>
      </c>
      <c r="AJ38" s="89">
        <v>3.93</v>
      </c>
      <c r="AK38" s="91" t="str">
        <f t="shared" si="4"/>
        <v>3.80 to 4.00</v>
      </c>
      <c r="AL38" s="89">
        <v>4</v>
      </c>
      <c r="AM38" s="89">
        <v>3.96</v>
      </c>
      <c r="AN38" s="91" t="str">
        <f t="shared" si="5"/>
        <v>3.80 to 4.00</v>
      </c>
      <c r="AO38" s="89"/>
      <c r="AP38" s="89"/>
      <c r="AQ38" s="89"/>
      <c r="AR38" s="89"/>
      <c r="AS38" s="89"/>
      <c r="AT38" s="89"/>
      <c r="AU38" s="90">
        <v>44580</v>
      </c>
      <c r="AV38" s="89">
        <v>126</v>
      </c>
      <c r="AW38" s="89">
        <v>126</v>
      </c>
      <c r="AX38" s="89">
        <v>127</v>
      </c>
      <c r="AY38" s="89">
        <v>129</v>
      </c>
      <c r="AZ38" s="89">
        <v>508</v>
      </c>
      <c r="BA38" s="89" t="str">
        <f t="shared" si="6"/>
        <v>506 to 509</v>
      </c>
      <c r="BB38" s="89">
        <v>24</v>
      </c>
      <c r="BC38" s="89">
        <v>2</v>
      </c>
      <c r="BD38" s="89">
        <v>20</v>
      </c>
      <c r="BE38" s="89" t="str">
        <f t="shared" si="7"/>
        <v>Yes</v>
      </c>
      <c r="BF38" s="89" t="s">
        <v>82</v>
      </c>
      <c r="BG38" s="89" t="s">
        <v>99</v>
      </c>
    </row>
    <row r="39" spans="1:59" x14ac:dyDescent="0.35">
      <c r="A39" s="89"/>
      <c r="B39" s="89"/>
      <c r="C39" s="89"/>
      <c r="D39" s="99"/>
      <c r="E39" s="89"/>
      <c r="F39" s="89"/>
      <c r="G39" s="92" t="s">
        <v>290</v>
      </c>
      <c r="H39" s="92" t="s">
        <v>264</v>
      </c>
      <c r="I39" s="92" t="s">
        <v>264</v>
      </c>
      <c r="J39" s="97" t="s">
        <v>264</v>
      </c>
      <c r="K39" s="96" t="s">
        <v>263</v>
      </c>
      <c r="L39" s="95" t="s">
        <v>82</v>
      </c>
      <c r="M39" s="92" t="s">
        <v>289</v>
      </c>
      <c r="N39" s="92" t="s">
        <v>109</v>
      </c>
      <c r="O39" s="92"/>
      <c r="P39" s="92"/>
      <c r="Q39" s="92"/>
      <c r="R39" s="94">
        <v>45413</v>
      </c>
      <c r="S39" s="93" t="s">
        <v>80</v>
      </c>
      <c r="T39" s="92">
        <v>0</v>
      </c>
      <c r="U39" s="92">
        <v>0</v>
      </c>
      <c r="W39" s="89" t="s">
        <v>102</v>
      </c>
      <c r="X39" s="89" t="s">
        <v>85</v>
      </c>
      <c r="Y39" s="89" t="s">
        <v>80</v>
      </c>
      <c r="Z39" s="89" t="s">
        <v>80</v>
      </c>
      <c r="AA39" s="89" t="s">
        <v>80</v>
      </c>
      <c r="AB39" s="89" t="s">
        <v>86</v>
      </c>
      <c r="AC39" s="89"/>
      <c r="AD39" s="90">
        <v>45144</v>
      </c>
      <c r="AE39" s="89" t="s">
        <v>82</v>
      </c>
      <c r="AF39" s="89" t="s">
        <v>132</v>
      </c>
      <c r="AG39" s="89" t="s">
        <v>80</v>
      </c>
      <c r="AH39" s="89"/>
      <c r="AI39" s="89" t="s">
        <v>80</v>
      </c>
      <c r="AJ39" s="89">
        <v>3.97</v>
      </c>
      <c r="AK39" s="91" t="str">
        <f t="shared" si="4"/>
        <v>3.80 to 4.00</v>
      </c>
      <c r="AL39" s="89">
        <v>3.96</v>
      </c>
      <c r="AM39" s="89">
        <v>3.96</v>
      </c>
      <c r="AN39" s="91" t="str">
        <f t="shared" si="5"/>
        <v>3.80 to 4.00</v>
      </c>
      <c r="AO39" s="89">
        <v>3.99</v>
      </c>
      <c r="AP39" s="89"/>
      <c r="AQ39" s="89">
        <v>3.99</v>
      </c>
      <c r="AR39" s="89"/>
      <c r="AS39" s="89"/>
      <c r="AT39" s="89"/>
      <c r="AU39" s="90">
        <v>44713</v>
      </c>
      <c r="AV39" s="89">
        <v>126</v>
      </c>
      <c r="AW39" s="89">
        <v>126</v>
      </c>
      <c r="AX39" s="89">
        <v>127</v>
      </c>
      <c r="AY39" s="89">
        <v>129</v>
      </c>
      <c r="AZ39" s="89">
        <v>508</v>
      </c>
      <c r="BA39" s="89" t="str">
        <f t="shared" si="6"/>
        <v>506 to 509</v>
      </c>
      <c r="BB39" s="89">
        <v>36</v>
      </c>
      <c r="BC39" s="89">
        <v>1</v>
      </c>
      <c r="BD39" s="89">
        <v>30</v>
      </c>
      <c r="BE39" s="89" t="str">
        <f t="shared" si="7"/>
        <v>Yes</v>
      </c>
      <c r="BF39" s="89" t="s">
        <v>82</v>
      </c>
      <c r="BG39" s="89" t="s">
        <v>133</v>
      </c>
    </row>
    <row r="40" spans="1:59" x14ac:dyDescent="0.35">
      <c r="A40" s="89"/>
      <c r="B40" s="89"/>
      <c r="C40" s="89"/>
      <c r="D40" s="99"/>
      <c r="E40" s="89"/>
      <c r="F40" s="89"/>
      <c r="G40" s="92" t="s">
        <v>290</v>
      </c>
      <c r="H40" s="92" t="s">
        <v>264</v>
      </c>
      <c r="I40" s="92" t="s">
        <v>263</v>
      </c>
      <c r="J40" s="97"/>
      <c r="K40" s="96" t="s">
        <v>263</v>
      </c>
      <c r="L40" s="95" t="s">
        <v>80</v>
      </c>
      <c r="M40" s="92" t="s">
        <v>296</v>
      </c>
      <c r="N40" s="92" t="s">
        <v>83</v>
      </c>
      <c r="O40" s="92" t="s">
        <v>167</v>
      </c>
      <c r="P40" s="92"/>
      <c r="Q40" s="92"/>
      <c r="R40" s="94">
        <v>45413</v>
      </c>
      <c r="S40" s="93" t="s">
        <v>80</v>
      </c>
      <c r="T40" s="92">
        <v>0</v>
      </c>
      <c r="U40" s="92">
        <v>0</v>
      </c>
      <c r="W40" s="89" t="s">
        <v>84</v>
      </c>
      <c r="X40" s="89" t="s">
        <v>85</v>
      </c>
      <c r="Y40" s="89" t="s">
        <v>80</v>
      </c>
      <c r="Z40" s="89" t="s">
        <v>80</v>
      </c>
      <c r="AA40" s="89" t="s">
        <v>80</v>
      </c>
      <c r="AB40" s="89" t="s">
        <v>86</v>
      </c>
      <c r="AC40" s="89"/>
      <c r="AD40" s="90">
        <v>45118</v>
      </c>
      <c r="AE40" s="89" t="s">
        <v>82</v>
      </c>
      <c r="AF40" s="89" t="s">
        <v>93</v>
      </c>
      <c r="AG40" s="89" t="s">
        <v>80</v>
      </c>
      <c r="AH40" s="89"/>
      <c r="AI40" s="89" t="s">
        <v>80</v>
      </c>
      <c r="AJ40" s="89">
        <v>3.51</v>
      </c>
      <c r="AK40" s="91" t="str">
        <f t="shared" si="4"/>
        <v>3.40 to 3.59</v>
      </c>
      <c r="AL40" s="89">
        <v>3.94</v>
      </c>
      <c r="AM40" s="89">
        <v>3.67</v>
      </c>
      <c r="AN40" s="91" t="str">
        <f t="shared" si="5"/>
        <v>3.60 to 3.79</v>
      </c>
      <c r="AO40" s="89"/>
      <c r="AP40" s="89"/>
      <c r="AQ40" s="89"/>
      <c r="AR40" s="89">
        <v>3.76</v>
      </c>
      <c r="AS40" s="89">
        <v>4</v>
      </c>
      <c r="AT40" s="89">
        <v>3.79</v>
      </c>
      <c r="AU40" s="90">
        <v>44762</v>
      </c>
      <c r="AV40" s="89">
        <v>127</v>
      </c>
      <c r="AW40" s="89">
        <v>124</v>
      </c>
      <c r="AX40" s="89">
        <v>129</v>
      </c>
      <c r="AY40" s="89">
        <v>127</v>
      </c>
      <c r="AZ40" s="89">
        <v>507</v>
      </c>
      <c r="BA40" s="89" t="str">
        <f t="shared" si="6"/>
        <v>506 to 509</v>
      </c>
      <c r="BB40" s="89">
        <v>11</v>
      </c>
      <c r="BC40" s="89">
        <v>1</v>
      </c>
      <c r="BD40" s="89">
        <v>7</v>
      </c>
      <c r="BE40" s="89" t="str">
        <f t="shared" si="7"/>
        <v>Yes</v>
      </c>
      <c r="BF40" s="89" t="s">
        <v>82</v>
      </c>
      <c r="BG40" s="89" t="s">
        <v>111</v>
      </c>
    </row>
    <row r="41" spans="1:59" x14ac:dyDescent="0.35">
      <c r="A41" s="89"/>
      <c r="B41" s="89"/>
      <c r="C41" s="89"/>
      <c r="D41" s="99"/>
      <c r="E41" s="89"/>
      <c r="F41" s="89"/>
      <c r="G41" s="100" t="s">
        <v>290</v>
      </c>
      <c r="H41" s="100" t="s">
        <v>264</v>
      </c>
      <c r="I41" s="100" t="s">
        <v>264</v>
      </c>
      <c r="J41" s="105" t="s">
        <v>264</v>
      </c>
      <c r="K41" s="104" t="s">
        <v>263</v>
      </c>
      <c r="L41" s="103" t="s">
        <v>80</v>
      </c>
      <c r="M41" s="100" t="s">
        <v>292</v>
      </c>
      <c r="N41" s="100" t="s">
        <v>95</v>
      </c>
      <c r="O41" s="100"/>
      <c r="P41" s="100"/>
      <c r="Q41" s="100"/>
      <c r="R41" s="102">
        <v>45413</v>
      </c>
      <c r="S41" s="101" t="s">
        <v>80</v>
      </c>
      <c r="T41" s="100">
        <v>0</v>
      </c>
      <c r="U41" s="100">
        <v>0</v>
      </c>
      <c r="W41" s="89" t="s">
        <v>102</v>
      </c>
      <c r="X41" s="89" t="s">
        <v>85</v>
      </c>
      <c r="Y41" s="89" t="s">
        <v>80</v>
      </c>
      <c r="Z41" s="89" t="s">
        <v>80</v>
      </c>
      <c r="AA41" s="89" t="s">
        <v>80</v>
      </c>
      <c r="AB41" s="89" t="s">
        <v>103</v>
      </c>
      <c r="AC41" s="89"/>
      <c r="AD41" s="90">
        <v>45104</v>
      </c>
      <c r="AE41" s="89" t="s">
        <v>82</v>
      </c>
      <c r="AF41" s="89" t="s">
        <v>104</v>
      </c>
      <c r="AG41" s="89" t="s">
        <v>80</v>
      </c>
      <c r="AH41" s="89"/>
      <c r="AI41" s="89" t="s">
        <v>80</v>
      </c>
      <c r="AJ41" s="89">
        <v>3.72</v>
      </c>
      <c r="AK41" s="91" t="str">
        <f t="shared" si="4"/>
        <v>3.60 to 3.79</v>
      </c>
      <c r="AL41" s="89">
        <v>3.8</v>
      </c>
      <c r="AM41" s="89">
        <v>3.76</v>
      </c>
      <c r="AN41" s="91" t="str">
        <f t="shared" si="5"/>
        <v>3.60 to 3.79</v>
      </c>
      <c r="AO41" s="89"/>
      <c r="AP41" s="89"/>
      <c r="AQ41" s="89"/>
      <c r="AR41" s="89"/>
      <c r="AS41" s="89"/>
      <c r="AT41" s="89"/>
      <c r="AU41" s="90">
        <v>44019</v>
      </c>
      <c r="AV41" s="89">
        <v>126</v>
      </c>
      <c r="AW41" s="89">
        <v>124</v>
      </c>
      <c r="AX41" s="89">
        <v>129</v>
      </c>
      <c r="AY41" s="89">
        <v>127</v>
      </c>
      <c r="AZ41" s="89">
        <v>506</v>
      </c>
      <c r="BA41" s="89" t="str">
        <f t="shared" si="6"/>
        <v>506 to 509</v>
      </c>
      <c r="BB41" s="89">
        <v>16</v>
      </c>
      <c r="BC41" s="89">
        <v>0</v>
      </c>
      <c r="BD41" s="89">
        <v>6</v>
      </c>
      <c r="BE41" s="89" t="str">
        <f t="shared" si="7"/>
        <v>No</v>
      </c>
      <c r="BF41" s="89" t="s">
        <v>80</v>
      </c>
      <c r="BG41" s="89"/>
    </row>
    <row r="42" spans="1:59" x14ac:dyDescent="0.35">
      <c r="A42" s="89"/>
      <c r="B42" s="89"/>
      <c r="C42" s="89"/>
      <c r="D42" s="99"/>
      <c r="E42" s="89"/>
      <c r="F42" s="89"/>
      <c r="G42" s="92" t="s">
        <v>290</v>
      </c>
      <c r="H42" s="92" t="s">
        <v>264</v>
      </c>
      <c r="I42" s="92" t="s">
        <v>264</v>
      </c>
      <c r="J42" s="97" t="s">
        <v>264</v>
      </c>
      <c r="K42" s="96" t="s">
        <v>264</v>
      </c>
      <c r="L42" s="95" t="s">
        <v>82</v>
      </c>
      <c r="M42" s="92" t="s">
        <v>292</v>
      </c>
      <c r="N42" s="92" t="s">
        <v>132</v>
      </c>
      <c r="O42" s="92" t="s">
        <v>291</v>
      </c>
      <c r="P42" s="92"/>
      <c r="Q42" s="92"/>
      <c r="R42" s="94">
        <v>45047</v>
      </c>
      <c r="S42" s="93" t="s">
        <v>82</v>
      </c>
      <c r="T42" s="92">
        <v>1</v>
      </c>
      <c r="U42" s="92">
        <v>1</v>
      </c>
      <c r="W42" s="89" t="s">
        <v>84</v>
      </c>
      <c r="X42" s="89" t="s">
        <v>79</v>
      </c>
      <c r="Y42" s="89" t="s">
        <v>80</v>
      </c>
      <c r="Z42" s="89" t="s">
        <v>80</v>
      </c>
      <c r="AA42" s="89" t="s">
        <v>80</v>
      </c>
      <c r="AB42" s="89" t="s">
        <v>114</v>
      </c>
      <c r="AC42" s="89"/>
      <c r="AD42" s="90">
        <v>45119</v>
      </c>
      <c r="AE42" s="89" t="s">
        <v>82</v>
      </c>
      <c r="AF42" s="89" t="s">
        <v>87</v>
      </c>
      <c r="AG42" s="89" t="s">
        <v>80</v>
      </c>
      <c r="AH42" s="89"/>
      <c r="AI42" s="89" t="s">
        <v>80</v>
      </c>
      <c r="AJ42" s="89">
        <v>3.66</v>
      </c>
      <c r="AK42" s="91" t="str">
        <f t="shared" si="4"/>
        <v>3.60 to 3.79</v>
      </c>
      <c r="AL42" s="89">
        <v>3.73</v>
      </c>
      <c r="AM42" s="89">
        <v>3.69</v>
      </c>
      <c r="AN42" s="91" t="str">
        <f t="shared" si="5"/>
        <v>3.60 to 3.79</v>
      </c>
      <c r="AO42" s="89"/>
      <c r="AP42" s="89"/>
      <c r="AQ42" s="89"/>
      <c r="AR42" s="89"/>
      <c r="AS42" s="89"/>
      <c r="AT42" s="89"/>
      <c r="AU42" s="90">
        <v>44411</v>
      </c>
      <c r="AV42" s="89">
        <v>127</v>
      </c>
      <c r="AW42" s="89">
        <v>129</v>
      </c>
      <c r="AX42" s="89">
        <v>125</v>
      </c>
      <c r="AY42" s="89">
        <v>125</v>
      </c>
      <c r="AZ42" s="89">
        <v>506</v>
      </c>
      <c r="BA42" s="89" t="str">
        <f t="shared" si="6"/>
        <v>506 to 509</v>
      </c>
      <c r="BB42" s="89">
        <v>5</v>
      </c>
      <c r="BC42" s="89">
        <v>1</v>
      </c>
      <c r="BD42" s="89">
        <v>3</v>
      </c>
      <c r="BE42" s="89" t="str">
        <f t="shared" si="7"/>
        <v>Yes</v>
      </c>
      <c r="BF42" s="89" t="s">
        <v>80</v>
      </c>
      <c r="BG42" s="89"/>
    </row>
    <row r="43" spans="1:59" x14ac:dyDescent="0.35">
      <c r="A43" s="89"/>
      <c r="B43" s="89"/>
      <c r="C43" s="89"/>
      <c r="D43" s="99"/>
      <c r="E43" s="89"/>
      <c r="F43" s="89"/>
      <c r="G43" s="92" t="s">
        <v>290</v>
      </c>
      <c r="H43" s="92" t="s">
        <v>264</v>
      </c>
      <c r="I43" s="92" t="s">
        <v>264</v>
      </c>
      <c r="J43" s="97" t="s">
        <v>264</v>
      </c>
      <c r="K43" s="96" t="s">
        <v>264</v>
      </c>
      <c r="L43" s="95" t="s">
        <v>82</v>
      </c>
      <c r="M43" s="92" t="s">
        <v>289</v>
      </c>
      <c r="N43" s="92" t="s">
        <v>109</v>
      </c>
      <c r="O43" s="92"/>
      <c r="P43" s="92"/>
      <c r="Q43" s="92"/>
      <c r="R43" s="94">
        <v>45413</v>
      </c>
      <c r="S43" s="93" t="s">
        <v>80</v>
      </c>
      <c r="T43" s="92">
        <v>0</v>
      </c>
      <c r="U43" s="92">
        <v>0</v>
      </c>
      <c r="W43" s="89" t="s">
        <v>84</v>
      </c>
      <c r="X43" s="89" t="s">
        <v>79</v>
      </c>
      <c r="Y43" s="89" t="s">
        <v>80</v>
      </c>
      <c r="Z43" s="89" t="s">
        <v>82</v>
      </c>
      <c r="AA43" s="89" t="s">
        <v>80</v>
      </c>
      <c r="AB43" s="89" t="s">
        <v>86</v>
      </c>
      <c r="AC43" s="89"/>
      <c r="AD43" s="90">
        <v>45126</v>
      </c>
      <c r="AE43" s="89" t="s">
        <v>82</v>
      </c>
      <c r="AF43" s="89" t="s">
        <v>118</v>
      </c>
      <c r="AG43" s="89" t="s">
        <v>80</v>
      </c>
      <c r="AH43" s="89"/>
      <c r="AI43" s="89" t="s">
        <v>80</v>
      </c>
      <c r="AJ43" s="89">
        <v>3.5</v>
      </c>
      <c r="AK43" s="91" t="str">
        <f t="shared" si="4"/>
        <v>3.40 to 3.59</v>
      </c>
      <c r="AL43" s="89">
        <v>3.87</v>
      </c>
      <c r="AM43" s="89">
        <v>3.65</v>
      </c>
      <c r="AN43" s="91" t="str">
        <f t="shared" si="5"/>
        <v>3.60 to 3.79</v>
      </c>
      <c r="AO43" s="89"/>
      <c r="AP43" s="89"/>
      <c r="AQ43" s="89"/>
      <c r="AR43" s="89"/>
      <c r="AS43" s="89"/>
      <c r="AT43" s="89"/>
      <c r="AU43" s="90">
        <v>44727</v>
      </c>
      <c r="AV43" s="89">
        <v>125</v>
      </c>
      <c r="AW43" s="89">
        <v>126</v>
      </c>
      <c r="AX43" s="89">
        <v>127</v>
      </c>
      <c r="AY43" s="89">
        <v>126</v>
      </c>
      <c r="AZ43" s="89">
        <v>504</v>
      </c>
      <c r="BA43" s="89" t="str">
        <f t="shared" si="6"/>
        <v>502 to 505</v>
      </c>
      <c r="BB43" s="89">
        <v>12</v>
      </c>
      <c r="BC43" s="89">
        <v>2</v>
      </c>
      <c r="BD43" s="89">
        <v>9</v>
      </c>
      <c r="BE43" s="89" t="str">
        <f t="shared" si="7"/>
        <v>Yes</v>
      </c>
      <c r="BF43" s="89" t="s">
        <v>82</v>
      </c>
      <c r="BG43" s="89" t="s">
        <v>111</v>
      </c>
    </row>
    <row r="44" spans="1:59" x14ac:dyDescent="0.35">
      <c r="A44" s="89"/>
      <c r="B44" s="89"/>
      <c r="C44" s="89"/>
      <c r="D44" s="99"/>
      <c r="E44" s="89"/>
      <c r="F44" s="89"/>
      <c r="G44" s="92" t="s">
        <v>290</v>
      </c>
      <c r="H44" s="92" t="s">
        <v>264</v>
      </c>
      <c r="I44" s="92" t="s">
        <v>263</v>
      </c>
      <c r="J44" s="97"/>
      <c r="K44" s="96" t="s">
        <v>263</v>
      </c>
      <c r="L44" s="95" t="s">
        <v>80</v>
      </c>
      <c r="M44" s="92" t="s">
        <v>289</v>
      </c>
      <c r="N44" s="92" t="s">
        <v>93</v>
      </c>
      <c r="O44" s="92" t="s">
        <v>302</v>
      </c>
      <c r="P44" s="92"/>
      <c r="Q44" s="92"/>
      <c r="R44" s="94">
        <v>44166</v>
      </c>
      <c r="S44" s="93" t="s">
        <v>82</v>
      </c>
      <c r="T44" s="92">
        <v>3</v>
      </c>
      <c r="U44" s="92">
        <v>3</v>
      </c>
      <c r="W44" s="89" t="s">
        <v>84</v>
      </c>
      <c r="X44" s="89" t="s">
        <v>85</v>
      </c>
      <c r="Y44" s="89" t="s">
        <v>80</v>
      </c>
      <c r="Z44" s="89" t="s">
        <v>80</v>
      </c>
      <c r="AA44" s="89" t="s">
        <v>80</v>
      </c>
      <c r="AB44" s="89" t="s">
        <v>86</v>
      </c>
      <c r="AC44" s="89"/>
      <c r="AD44" s="90">
        <v>45158</v>
      </c>
      <c r="AE44" s="89" t="s">
        <v>82</v>
      </c>
      <c r="AF44" s="89" t="s">
        <v>93</v>
      </c>
      <c r="AG44" s="89" t="s">
        <v>80</v>
      </c>
      <c r="AH44" s="89"/>
      <c r="AI44" s="89" t="s">
        <v>80</v>
      </c>
      <c r="AJ44" s="89">
        <v>3.69</v>
      </c>
      <c r="AK44" s="91" t="str">
        <f t="shared" si="4"/>
        <v>3.60 to 3.79</v>
      </c>
      <c r="AL44" s="89">
        <v>3.95</v>
      </c>
      <c r="AM44" s="89">
        <v>3.77</v>
      </c>
      <c r="AN44" s="91" t="str">
        <f t="shared" si="5"/>
        <v>3.60 to 3.79</v>
      </c>
      <c r="AO44" s="89"/>
      <c r="AP44" s="89"/>
      <c r="AQ44" s="89"/>
      <c r="AR44" s="89"/>
      <c r="AS44" s="89"/>
      <c r="AT44" s="89"/>
      <c r="AU44" s="90">
        <v>44740</v>
      </c>
      <c r="AV44" s="89">
        <v>127</v>
      </c>
      <c r="AW44" s="89">
        <v>125</v>
      </c>
      <c r="AX44" s="89">
        <v>124</v>
      </c>
      <c r="AY44" s="89">
        <v>127</v>
      </c>
      <c r="AZ44" s="89">
        <v>503</v>
      </c>
      <c r="BA44" s="89" t="str">
        <f t="shared" si="6"/>
        <v>502 to 505</v>
      </c>
      <c r="BB44" s="89">
        <v>16</v>
      </c>
      <c r="BC44" s="89">
        <v>0</v>
      </c>
      <c r="BD44" s="89">
        <v>16</v>
      </c>
      <c r="BE44" s="89" t="str">
        <f t="shared" si="7"/>
        <v>No</v>
      </c>
      <c r="BF44" s="89" t="s">
        <v>80</v>
      </c>
      <c r="BG44" s="89"/>
    </row>
    <row r="45" spans="1:59" x14ac:dyDescent="0.35">
      <c r="A45" s="89"/>
      <c r="B45" s="89"/>
      <c r="C45" s="89"/>
      <c r="D45" s="99"/>
      <c r="E45" s="89"/>
      <c r="F45" s="89"/>
      <c r="G45" s="100" t="s">
        <v>301</v>
      </c>
      <c r="H45" s="100" t="s">
        <v>264</v>
      </c>
      <c r="I45" s="100" t="s">
        <v>263</v>
      </c>
      <c r="J45" s="105"/>
      <c r="K45" s="104" t="s">
        <v>263</v>
      </c>
      <c r="L45" s="103" t="s">
        <v>80</v>
      </c>
      <c r="M45" s="100" t="s">
        <v>300</v>
      </c>
      <c r="N45" s="100" t="s">
        <v>299</v>
      </c>
      <c r="O45" s="100"/>
      <c r="P45" s="100"/>
      <c r="Q45" s="100" t="s">
        <v>298</v>
      </c>
      <c r="R45" s="102">
        <v>42125</v>
      </c>
      <c r="S45" s="101" t="s">
        <v>82</v>
      </c>
      <c r="T45" s="100">
        <v>9</v>
      </c>
      <c r="U45" s="100">
        <v>9</v>
      </c>
      <c r="W45" s="89" t="s">
        <v>84</v>
      </c>
      <c r="X45" s="89" t="s">
        <v>85</v>
      </c>
      <c r="Y45" s="89" t="s">
        <v>80</v>
      </c>
      <c r="Z45" s="89" t="s">
        <v>80</v>
      </c>
      <c r="AA45" s="89" t="s">
        <v>80</v>
      </c>
      <c r="AB45" s="89" t="s">
        <v>140</v>
      </c>
      <c r="AC45" s="89"/>
      <c r="AD45" s="90">
        <v>45166</v>
      </c>
      <c r="AE45" s="89" t="s">
        <v>82</v>
      </c>
      <c r="AF45" s="89" t="s">
        <v>98</v>
      </c>
      <c r="AG45" s="89" t="s">
        <v>80</v>
      </c>
      <c r="AH45" s="89"/>
      <c r="AI45" s="89" t="s">
        <v>80</v>
      </c>
      <c r="AJ45" s="89">
        <v>3.33</v>
      </c>
      <c r="AK45" s="91" t="str">
        <f t="shared" si="4"/>
        <v>3.20 to 3.39</v>
      </c>
      <c r="AL45" s="89">
        <v>3.84</v>
      </c>
      <c r="AM45" s="89">
        <v>3.47</v>
      </c>
      <c r="AN45" s="91" t="str">
        <f t="shared" si="5"/>
        <v>3.40 to 3.59</v>
      </c>
      <c r="AO45" s="89"/>
      <c r="AP45" s="89"/>
      <c r="AQ45" s="89"/>
      <c r="AR45" s="89"/>
      <c r="AS45" s="89"/>
      <c r="AT45" s="89"/>
      <c r="AU45" s="90">
        <v>44705</v>
      </c>
      <c r="AV45" s="89">
        <v>126</v>
      </c>
      <c r="AW45" s="89">
        <v>124</v>
      </c>
      <c r="AX45" s="89">
        <v>128</v>
      </c>
      <c r="AY45" s="89">
        <v>125</v>
      </c>
      <c r="AZ45" s="89">
        <v>503</v>
      </c>
      <c r="BA45" s="89" t="str">
        <f t="shared" si="6"/>
        <v>502 to 505</v>
      </c>
      <c r="BB45" s="89">
        <v>46</v>
      </c>
      <c r="BC45" s="89">
        <v>0</v>
      </c>
      <c r="BD45" s="89">
        <v>39</v>
      </c>
      <c r="BE45" s="89" t="str">
        <f t="shared" si="7"/>
        <v>No</v>
      </c>
      <c r="BF45" s="89" t="s">
        <v>80</v>
      </c>
      <c r="BG45" s="89"/>
    </row>
    <row r="46" spans="1:59" x14ac:dyDescent="0.35">
      <c r="A46" s="89"/>
      <c r="B46" s="89"/>
      <c r="C46" s="89"/>
      <c r="D46" s="99"/>
      <c r="E46" s="89"/>
      <c r="F46" s="89"/>
      <c r="G46" s="92" t="s">
        <v>290</v>
      </c>
      <c r="H46" s="92" t="s">
        <v>264</v>
      </c>
      <c r="I46" s="92" t="s">
        <v>263</v>
      </c>
      <c r="J46" s="97"/>
      <c r="K46" s="96" t="s">
        <v>263</v>
      </c>
      <c r="L46" s="95" t="s">
        <v>82</v>
      </c>
      <c r="M46" s="92" t="s">
        <v>289</v>
      </c>
      <c r="N46" s="92" t="s">
        <v>93</v>
      </c>
      <c r="O46" s="92" t="s">
        <v>167</v>
      </c>
      <c r="P46" s="92"/>
      <c r="Q46" s="92" t="s">
        <v>167</v>
      </c>
      <c r="R46" s="94">
        <v>45413</v>
      </c>
      <c r="S46" s="93" t="s">
        <v>80</v>
      </c>
      <c r="T46" s="92">
        <v>0</v>
      </c>
      <c r="U46" s="92">
        <v>0</v>
      </c>
      <c r="W46" s="89" t="s">
        <v>84</v>
      </c>
      <c r="X46" s="89" t="s">
        <v>79</v>
      </c>
      <c r="Y46" s="89" t="s">
        <v>80</v>
      </c>
      <c r="Z46" s="89" t="s">
        <v>80</v>
      </c>
      <c r="AA46" s="89" t="s">
        <v>80</v>
      </c>
      <c r="AB46" s="89"/>
      <c r="AC46" s="89"/>
      <c r="AD46" s="90">
        <v>45161</v>
      </c>
      <c r="AE46" s="89" t="s">
        <v>82</v>
      </c>
      <c r="AF46" s="89" t="s">
        <v>83</v>
      </c>
      <c r="AG46" s="89" t="s">
        <v>80</v>
      </c>
      <c r="AH46" s="89"/>
      <c r="AI46" s="89" t="s">
        <v>80</v>
      </c>
      <c r="AJ46" s="89">
        <v>2.95</v>
      </c>
      <c r="AK46" s="91" t="str">
        <f t="shared" si="4"/>
        <v>2.80 to 2.99</v>
      </c>
      <c r="AL46" s="89">
        <v>3.85</v>
      </c>
      <c r="AM46" s="89">
        <v>3.26</v>
      </c>
      <c r="AN46" s="91" t="str">
        <f t="shared" si="5"/>
        <v>3.20 to 3.39</v>
      </c>
      <c r="AO46" s="89"/>
      <c r="AP46" s="89"/>
      <c r="AQ46" s="89"/>
      <c r="AR46" s="89"/>
      <c r="AS46" s="89"/>
      <c r="AT46" s="89"/>
      <c r="AU46" s="90">
        <v>44712</v>
      </c>
      <c r="AV46" s="89">
        <v>125</v>
      </c>
      <c r="AW46" s="89">
        <v>125</v>
      </c>
      <c r="AX46" s="89">
        <v>125</v>
      </c>
      <c r="AY46" s="89">
        <v>127</v>
      </c>
      <c r="AZ46" s="89">
        <v>502</v>
      </c>
      <c r="BA46" s="89" t="str">
        <f t="shared" si="6"/>
        <v>502 to 505</v>
      </c>
      <c r="BB46" s="89">
        <v>5</v>
      </c>
      <c r="BC46" s="89">
        <v>0</v>
      </c>
      <c r="BD46" s="89">
        <v>5</v>
      </c>
      <c r="BE46" s="89" t="str">
        <f t="shared" si="7"/>
        <v>No</v>
      </c>
      <c r="BF46" s="89" t="s">
        <v>80</v>
      </c>
      <c r="BG46" s="89"/>
    </row>
    <row r="47" spans="1:59" x14ac:dyDescent="0.35">
      <c r="A47" s="89"/>
      <c r="B47" s="89"/>
      <c r="C47" s="89"/>
      <c r="D47" s="99"/>
      <c r="E47" s="89"/>
      <c r="F47" s="89"/>
      <c r="G47" s="100" t="s">
        <v>290</v>
      </c>
      <c r="H47" s="100" t="s">
        <v>264</v>
      </c>
      <c r="I47" s="100" t="s">
        <v>263</v>
      </c>
      <c r="J47" s="105"/>
      <c r="K47" s="104" t="s">
        <v>263</v>
      </c>
      <c r="L47" s="103" t="s">
        <v>82</v>
      </c>
      <c r="M47" s="100" t="s">
        <v>296</v>
      </c>
      <c r="N47" s="100" t="s">
        <v>83</v>
      </c>
      <c r="O47" s="100" t="s">
        <v>167</v>
      </c>
      <c r="P47" s="100"/>
      <c r="Q47" s="100" t="s">
        <v>297</v>
      </c>
      <c r="R47" s="102">
        <v>45261</v>
      </c>
      <c r="S47" s="101" t="s">
        <v>80</v>
      </c>
      <c r="T47" s="100">
        <v>0</v>
      </c>
      <c r="U47" s="100">
        <v>0</v>
      </c>
      <c r="W47" s="89" t="s">
        <v>84</v>
      </c>
      <c r="X47" s="89" t="s">
        <v>79</v>
      </c>
      <c r="Y47" s="89" t="s">
        <v>80</v>
      </c>
      <c r="Z47" s="89" t="s">
        <v>80</v>
      </c>
      <c r="AA47" s="89" t="s">
        <v>80</v>
      </c>
      <c r="AB47" s="89" t="s">
        <v>86</v>
      </c>
      <c r="AC47" s="89"/>
      <c r="AD47" s="90">
        <v>45172</v>
      </c>
      <c r="AE47" s="89" t="s">
        <v>80</v>
      </c>
      <c r="AF47" s="89" t="s">
        <v>105</v>
      </c>
      <c r="AG47" s="89" t="s">
        <v>80</v>
      </c>
      <c r="AH47" s="89"/>
      <c r="AI47" s="89" t="s">
        <v>80</v>
      </c>
      <c r="AJ47" s="89">
        <v>2.5299999999999998</v>
      </c>
      <c r="AK47" s="91" t="str">
        <f t="shared" si="4"/>
        <v>2.40 to 2.59</v>
      </c>
      <c r="AL47" s="89">
        <v>3.62</v>
      </c>
      <c r="AM47" s="89">
        <v>2.88</v>
      </c>
      <c r="AN47" s="91" t="str">
        <f t="shared" si="5"/>
        <v>2.80 to 2.99</v>
      </c>
      <c r="AO47" s="89">
        <v>4</v>
      </c>
      <c r="AP47" s="89"/>
      <c r="AQ47" s="89">
        <v>4</v>
      </c>
      <c r="AR47" s="89">
        <v>3.74</v>
      </c>
      <c r="AS47" s="89">
        <v>3.4</v>
      </c>
      <c r="AT47" s="89">
        <v>3.67</v>
      </c>
      <c r="AU47" s="90">
        <v>44426</v>
      </c>
      <c r="AV47" s="89">
        <v>123</v>
      </c>
      <c r="AW47" s="89">
        <v>124</v>
      </c>
      <c r="AX47" s="89">
        <v>126</v>
      </c>
      <c r="AY47" s="89">
        <v>129</v>
      </c>
      <c r="AZ47" s="89">
        <v>502</v>
      </c>
      <c r="BA47" s="89" t="str">
        <f t="shared" si="6"/>
        <v>502 to 505</v>
      </c>
      <c r="BB47" s="89">
        <v>11</v>
      </c>
      <c r="BC47" s="89">
        <v>1</v>
      </c>
      <c r="BD47" s="89">
        <v>7</v>
      </c>
      <c r="BE47" s="89" t="str">
        <f t="shared" si="7"/>
        <v>Yes</v>
      </c>
      <c r="BF47" s="89" t="s">
        <v>82</v>
      </c>
      <c r="BG47" s="89" t="s">
        <v>88</v>
      </c>
    </row>
    <row r="48" spans="1:59" x14ac:dyDescent="0.35">
      <c r="A48" s="89"/>
      <c r="B48" s="89"/>
      <c r="C48" s="89"/>
      <c r="D48" s="99"/>
      <c r="E48" s="89"/>
      <c r="F48" s="89"/>
      <c r="G48" s="92" t="s">
        <v>290</v>
      </c>
      <c r="H48" s="92" t="s">
        <v>264</v>
      </c>
      <c r="I48" s="92" t="s">
        <v>263</v>
      </c>
      <c r="J48" s="97"/>
      <c r="K48" s="96" t="s">
        <v>263</v>
      </c>
      <c r="L48" s="95" t="s">
        <v>80</v>
      </c>
      <c r="M48" s="92" t="s">
        <v>292</v>
      </c>
      <c r="N48" s="92" t="s">
        <v>132</v>
      </c>
      <c r="O48" s="92" t="s">
        <v>291</v>
      </c>
      <c r="P48" s="92"/>
      <c r="Q48" s="92"/>
      <c r="R48" s="94">
        <v>44682</v>
      </c>
      <c r="S48" s="93" t="s">
        <v>82</v>
      </c>
      <c r="T48" s="92">
        <v>2</v>
      </c>
      <c r="U48" s="92">
        <v>2</v>
      </c>
      <c r="W48" s="89" t="s">
        <v>145</v>
      </c>
      <c r="X48" s="89" t="s">
        <v>79</v>
      </c>
      <c r="Y48" s="89" t="s">
        <v>80</v>
      </c>
      <c r="Z48" s="89" t="s">
        <v>80</v>
      </c>
      <c r="AA48" s="89" t="s">
        <v>80</v>
      </c>
      <c r="AB48" s="89" t="s">
        <v>86</v>
      </c>
      <c r="AC48" s="89"/>
      <c r="AD48" s="90">
        <v>45207</v>
      </c>
      <c r="AE48" s="89" t="s">
        <v>82</v>
      </c>
      <c r="AF48" s="89" t="s">
        <v>146</v>
      </c>
      <c r="AG48" s="89" t="s">
        <v>80</v>
      </c>
      <c r="AH48" s="89"/>
      <c r="AI48" s="89" t="s">
        <v>80</v>
      </c>
      <c r="AJ48" s="89">
        <v>3.41</v>
      </c>
      <c r="AK48" s="91" t="str">
        <f t="shared" si="4"/>
        <v>3.40 to 3.59</v>
      </c>
      <c r="AL48" s="89">
        <v>3.89</v>
      </c>
      <c r="AM48" s="89">
        <v>3.64</v>
      </c>
      <c r="AN48" s="91" t="str">
        <f t="shared" si="5"/>
        <v>3.60 to 3.79</v>
      </c>
      <c r="AO48" s="89"/>
      <c r="AP48" s="89"/>
      <c r="AQ48" s="89"/>
      <c r="AR48" s="89"/>
      <c r="AS48" s="89"/>
      <c r="AT48" s="89"/>
      <c r="AU48" s="90">
        <v>44803</v>
      </c>
      <c r="AV48" s="89">
        <v>124</v>
      </c>
      <c r="AW48" s="89">
        <v>125</v>
      </c>
      <c r="AX48" s="89">
        <v>126</v>
      </c>
      <c r="AY48" s="89">
        <v>127</v>
      </c>
      <c r="AZ48" s="89">
        <v>502</v>
      </c>
      <c r="BA48" s="89" t="str">
        <f t="shared" si="6"/>
        <v>502 to 505</v>
      </c>
      <c r="BB48" s="89">
        <v>2</v>
      </c>
      <c r="BC48" s="89">
        <v>0</v>
      </c>
      <c r="BD48" s="89">
        <v>2</v>
      </c>
      <c r="BE48" s="89" t="str">
        <f t="shared" si="7"/>
        <v>No</v>
      </c>
      <c r="BF48" s="89" t="s">
        <v>80</v>
      </c>
      <c r="BG48" s="89"/>
    </row>
    <row r="49" spans="1:59" x14ac:dyDescent="0.35">
      <c r="A49" s="89"/>
      <c r="B49" s="89"/>
      <c r="C49" s="89"/>
      <c r="D49" s="99"/>
      <c r="E49" s="89"/>
      <c r="F49" s="89"/>
      <c r="G49" s="100" t="s">
        <v>290</v>
      </c>
      <c r="H49" s="100" t="s">
        <v>263</v>
      </c>
      <c r="I49" s="100" t="s">
        <v>263</v>
      </c>
      <c r="J49" s="105"/>
      <c r="K49" s="104" t="s">
        <v>263</v>
      </c>
      <c r="L49" s="103" t="s">
        <v>80</v>
      </c>
      <c r="M49" s="100" t="s">
        <v>296</v>
      </c>
      <c r="N49" s="100" t="s">
        <v>83</v>
      </c>
      <c r="O49" s="100" t="s">
        <v>167</v>
      </c>
      <c r="P49" s="100"/>
      <c r="Q49" s="100"/>
      <c r="R49" s="102">
        <v>44896</v>
      </c>
      <c r="S49" s="101" t="s">
        <v>82</v>
      </c>
      <c r="T49" s="100">
        <v>1</v>
      </c>
      <c r="U49" s="100">
        <v>1</v>
      </c>
      <c r="W49" s="89" t="s">
        <v>120</v>
      </c>
      <c r="X49" s="89" t="s">
        <v>85</v>
      </c>
      <c r="Y49" s="89" t="s">
        <v>80</v>
      </c>
      <c r="Z49" s="89" t="s">
        <v>80</v>
      </c>
      <c r="AA49" s="89" t="s">
        <v>82</v>
      </c>
      <c r="AB49" s="89" t="s">
        <v>86</v>
      </c>
      <c r="AC49" s="89" t="s">
        <v>121</v>
      </c>
      <c r="AD49" s="90">
        <v>45125</v>
      </c>
      <c r="AE49" s="89" t="s">
        <v>82</v>
      </c>
      <c r="AF49" s="89" t="s">
        <v>93</v>
      </c>
      <c r="AG49" s="89" t="s">
        <v>80</v>
      </c>
      <c r="AH49" s="89"/>
      <c r="AI49" s="89" t="s">
        <v>80</v>
      </c>
      <c r="AJ49" s="89">
        <v>3.27</v>
      </c>
      <c r="AK49" s="91" t="str">
        <f t="shared" si="4"/>
        <v>3.20 to 3.39</v>
      </c>
      <c r="AL49" s="89">
        <v>3.78</v>
      </c>
      <c r="AM49" s="89">
        <v>3.4</v>
      </c>
      <c r="AN49" s="91" t="str">
        <f t="shared" si="5"/>
        <v>3.40 to 3.59</v>
      </c>
      <c r="AO49" s="89"/>
      <c r="AP49" s="89"/>
      <c r="AQ49" s="89"/>
      <c r="AR49" s="89"/>
      <c r="AS49" s="89"/>
      <c r="AT49" s="89"/>
      <c r="AU49" s="90">
        <v>44418</v>
      </c>
      <c r="AV49" s="89">
        <v>125</v>
      </c>
      <c r="AW49" s="89">
        <v>124</v>
      </c>
      <c r="AX49" s="89">
        <v>125</v>
      </c>
      <c r="AY49" s="89">
        <v>127</v>
      </c>
      <c r="AZ49" s="89">
        <v>501</v>
      </c>
      <c r="BA49" s="89" t="str">
        <f t="shared" si="6"/>
        <v>498 to 501</v>
      </c>
      <c r="BB49" s="89">
        <v>13</v>
      </c>
      <c r="BC49" s="89">
        <v>0</v>
      </c>
      <c r="BD49" s="89">
        <v>8</v>
      </c>
      <c r="BE49" s="89" t="str">
        <f t="shared" si="7"/>
        <v>No</v>
      </c>
      <c r="BF49" s="89" t="s">
        <v>80</v>
      </c>
      <c r="BG49" s="89"/>
    </row>
    <row r="50" spans="1:59" x14ac:dyDescent="0.35">
      <c r="A50" s="89"/>
      <c r="B50" s="89"/>
      <c r="C50" s="89"/>
      <c r="D50" s="99"/>
      <c r="E50" s="89"/>
      <c r="F50" s="89"/>
      <c r="G50" s="100" t="s">
        <v>290</v>
      </c>
      <c r="H50" s="100" t="s">
        <v>264</v>
      </c>
      <c r="I50" s="100" t="s">
        <v>264</v>
      </c>
      <c r="J50" s="105" t="s">
        <v>264</v>
      </c>
      <c r="K50" s="104" t="s">
        <v>264</v>
      </c>
      <c r="L50" s="103" t="s">
        <v>82</v>
      </c>
      <c r="M50" s="100" t="s">
        <v>289</v>
      </c>
      <c r="N50" s="100" t="s">
        <v>87</v>
      </c>
      <c r="O50" s="100" t="s">
        <v>295</v>
      </c>
      <c r="P50" s="100"/>
      <c r="Q50" s="100"/>
      <c r="R50" s="102">
        <v>45413</v>
      </c>
      <c r="S50" s="101" t="s">
        <v>80</v>
      </c>
      <c r="T50" s="100">
        <v>0</v>
      </c>
      <c r="U50" s="100">
        <v>0</v>
      </c>
      <c r="W50" s="89" t="s">
        <v>84</v>
      </c>
      <c r="X50" s="89" t="s">
        <v>85</v>
      </c>
      <c r="Y50" s="89" t="s">
        <v>80</v>
      </c>
      <c r="Z50" s="89" t="s">
        <v>80</v>
      </c>
      <c r="AA50" s="89" t="s">
        <v>80</v>
      </c>
      <c r="AB50" s="89" t="s">
        <v>86</v>
      </c>
      <c r="AC50" s="89"/>
      <c r="AD50" s="90">
        <v>45154</v>
      </c>
      <c r="AE50" s="89" t="s">
        <v>82</v>
      </c>
      <c r="AF50" s="89" t="s">
        <v>95</v>
      </c>
      <c r="AG50" s="89" t="s">
        <v>80</v>
      </c>
      <c r="AH50" s="89"/>
      <c r="AI50" s="89" t="s">
        <v>80</v>
      </c>
      <c r="AJ50" s="89">
        <v>3.5</v>
      </c>
      <c r="AK50" s="91" t="str">
        <f t="shared" si="4"/>
        <v>3.40 to 3.59</v>
      </c>
      <c r="AL50" s="89">
        <v>3.97</v>
      </c>
      <c r="AM50" s="89">
        <v>3.83</v>
      </c>
      <c r="AN50" s="91" t="str">
        <f t="shared" si="5"/>
        <v>3.80 to 4.00</v>
      </c>
      <c r="AO50" s="89"/>
      <c r="AP50" s="89"/>
      <c r="AQ50" s="89"/>
      <c r="AR50" s="89"/>
      <c r="AS50" s="89"/>
      <c r="AT50" s="89"/>
      <c r="AU50" s="90">
        <v>44704</v>
      </c>
      <c r="AV50" s="89">
        <v>124</v>
      </c>
      <c r="AW50" s="89">
        <v>124</v>
      </c>
      <c r="AX50" s="89">
        <v>125</v>
      </c>
      <c r="AY50" s="89">
        <v>128</v>
      </c>
      <c r="AZ50" s="89">
        <v>501</v>
      </c>
      <c r="BA50" s="89" t="str">
        <f t="shared" si="6"/>
        <v>498 to 501</v>
      </c>
      <c r="BB50" s="89">
        <v>12</v>
      </c>
      <c r="BC50" s="89">
        <v>1</v>
      </c>
      <c r="BD50" s="89">
        <v>8</v>
      </c>
      <c r="BE50" s="89" t="str">
        <f t="shared" si="7"/>
        <v>Yes</v>
      </c>
      <c r="BF50" s="89" t="s">
        <v>82</v>
      </c>
      <c r="BG50" s="89" t="s">
        <v>96</v>
      </c>
    </row>
    <row r="51" spans="1:59" x14ac:dyDescent="0.35">
      <c r="A51" s="89"/>
      <c r="B51" s="89"/>
      <c r="C51" s="89"/>
      <c r="D51" s="99"/>
      <c r="E51" s="89"/>
      <c r="F51" s="89"/>
      <c r="G51" s="100" t="s">
        <v>290</v>
      </c>
      <c r="H51" s="100" t="s">
        <v>264</v>
      </c>
      <c r="I51" s="100" t="s">
        <v>264</v>
      </c>
      <c r="J51" s="105" t="s">
        <v>264</v>
      </c>
      <c r="K51" s="104" t="s">
        <v>264</v>
      </c>
      <c r="L51" s="103" t="s">
        <v>82</v>
      </c>
      <c r="M51" s="100" t="s">
        <v>289</v>
      </c>
      <c r="N51" s="100" t="s">
        <v>93</v>
      </c>
      <c r="O51" s="100" t="s">
        <v>167</v>
      </c>
      <c r="P51" s="100"/>
      <c r="Q51" s="100" t="s">
        <v>167</v>
      </c>
      <c r="R51" s="102">
        <v>45047</v>
      </c>
      <c r="S51" s="101" t="s">
        <v>82</v>
      </c>
      <c r="T51" s="100">
        <v>1</v>
      </c>
      <c r="U51" s="100">
        <v>1</v>
      </c>
      <c r="W51" s="89" t="s">
        <v>102</v>
      </c>
      <c r="X51" s="89" t="s">
        <v>85</v>
      </c>
      <c r="Y51" s="89" t="s">
        <v>80</v>
      </c>
      <c r="Z51" s="89" t="s">
        <v>80</v>
      </c>
      <c r="AA51" s="89" t="s">
        <v>80</v>
      </c>
      <c r="AB51" s="89" t="s">
        <v>108</v>
      </c>
      <c r="AC51" s="89"/>
      <c r="AD51" s="90">
        <v>45115</v>
      </c>
      <c r="AE51" s="89" t="s">
        <v>82</v>
      </c>
      <c r="AF51" s="89" t="s">
        <v>109</v>
      </c>
      <c r="AG51" s="89" t="s">
        <v>80</v>
      </c>
      <c r="AH51" s="89"/>
      <c r="AI51" s="89" t="s">
        <v>80</v>
      </c>
      <c r="AJ51" s="89">
        <v>3.31</v>
      </c>
      <c r="AK51" s="91" t="str">
        <f t="shared" si="4"/>
        <v>3.20 to 3.39</v>
      </c>
      <c r="AL51" s="89">
        <v>3.73</v>
      </c>
      <c r="AM51" s="89">
        <v>3.41</v>
      </c>
      <c r="AN51" s="91" t="str">
        <f t="shared" si="5"/>
        <v>3.40 to 3.59</v>
      </c>
      <c r="AO51" s="89"/>
      <c r="AP51" s="89"/>
      <c r="AQ51" s="89"/>
      <c r="AR51" s="89"/>
      <c r="AS51" s="89"/>
      <c r="AT51" s="89"/>
      <c r="AU51" s="90">
        <v>44457</v>
      </c>
      <c r="AV51" s="89">
        <v>124</v>
      </c>
      <c r="AW51" s="89">
        <v>125</v>
      </c>
      <c r="AX51" s="89">
        <v>125</v>
      </c>
      <c r="AY51" s="89">
        <v>125</v>
      </c>
      <c r="AZ51" s="89">
        <v>499</v>
      </c>
      <c r="BA51" s="89" t="str">
        <f t="shared" si="6"/>
        <v>498 to 501</v>
      </c>
      <c r="BB51" s="89">
        <v>50</v>
      </c>
      <c r="BC51" s="89">
        <v>0</v>
      </c>
      <c r="BD51" s="89">
        <v>40</v>
      </c>
      <c r="BE51" s="89" t="str">
        <f t="shared" si="7"/>
        <v>No</v>
      </c>
      <c r="BF51" s="89" t="s">
        <v>80</v>
      </c>
      <c r="BG51" s="89"/>
    </row>
    <row r="52" spans="1:59" x14ac:dyDescent="0.35">
      <c r="A52" s="89"/>
      <c r="B52" s="89"/>
      <c r="C52" s="89"/>
      <c r="D52" s="99"/>
      <c r="E52" s="89"/>
      <c r="F52" s="89"/>
      <c r="G52" s="100" t="s">
        <v>290</v>
      </c>
      <c r="H52" s="100" t="s">
        <v>264</v>
      </c>
      <c r="I52" s="100" t="s">
        <v>264</v>
      </c>
      <c r="J52" s="105" t="s">
        <v>264</v>
      </c>
      <c r="K52" s="104" t="s">
        <v>264</v>
      </c>
      <c r="L52" s="103" t="s">
        <v>82</v>
      </c>
      <c r="M52" s="100" t="s">
        <v>289</v>
      </c>
      <c r="N52" s="100" t="s">
        <v>294</v>
      </c>
      <c r="O52" s="100" t="s">
        <v>293</v>
      </c>
      <c r="P52" s="100"/>
      <c r="Q52" s="100"/>
      <c r="R52" s="102">
        <v>45413</v>
      </c>
      <c r="S52" s="101" t="s">
        <v>80</v>
      </c>
      <c r="T52" s="100">
        <v>0</v>
      </c>
      <c r="U52" s="100">
        <v>0</v>
      </c>
      <c r="W52" s="89" t="s">
        <v>134</v>
      </c>
      <c r="X52" s="89" t="s">
        <v>85</v>
      </c>
      <c r="Y52" s="89" t="s">
        <v>80</v>
      </c>
      <c r="Z52" s="89" t="s">
        <v>80</v>
      </c>
      <c r="AA52" s="89" t="s">
        <v>80</v>
      </c>
      <c r="AB52" s="89" t="s">
        <v>108</v>
      </c>
      <c r="AC52" s="89"/>
      <c r="AD52" s="90">
        <v>45146</v>
      </c>
      <c r="AE52" s="89" t="s">
        <v>80</v>
      </c>
      <c r="AF52" s="89" t="s">
        <v>135</v>
      </c>
      <c r="AG52" s="89" t="s">
        <v>80</v>
      </c>
      <c r="AH52" s="89"/>
      <c r="AI52" s="89" t="s">
        <v>80</v>
      </c>
      <c r="AJ52" s="89">
        <v>3.34</v>
      </c>
      <c r="AK52" s="91" t="str">
        <f t="shared" si="4"/>
        <v>3.20 to 3.39</v>
      </c>
      <c r="AL52" s="89">
        <v>3.83</v>
      </c>
      <c r="AM52" s="89">
        <v>3.51</v>
      </c>
      <c r="AN52" s="91" t="str">
        <f t="shared" si="5"/>
        <v>3.40 to 3.59</v>
      </c>
      <c r="AO52" s="89"/>
      <c r="AP52" s="89"/>
      <c r="AQ52" s="89"/>
      <c r="AR52" s="89">
        <v>4</v>
      </c>
      <c r="AS52" s="89"/>
      <c r="AT52" s="89">
        <v>4</v>
      </c>
      <c r="AU52" s="90">
        <v>44649</v>
      </c>
      <c r="AV52" s="89">
        <v>126</v>
      </c>
      <c r="AW52" s="89">
        <v>124</v>
      </c>
      <c r="AX52" s="89">
        <v>124</v>
      </c>
      <c r="AY52" s="89">
        <v>125</v>
      </c>
      <c r="AZ52" s="89">
        <v>499</v>
      </c>
      <c r="BA52" s="89" t="str">
        <f t="shared" si="6"/>
        <v>498 to 501</v>
      </c>
      <c r="BB52" s="89">
        <v>10</v>
      </c>
      <c r="BC52" s="89">
        <v>0</v>
      </c>
      <c r="BD52" s="89">
        <v>8</v>
      </c>
      <c r="BE52" s="89" t="str">
        <f t="shared" si="7"/>
        <v>No</v>
      </c>
      <c r="BF52" s="89" t="s">
        <v>80</v>
      </c>
      <c r="BG52" s="89"/>
    </row>
    <row r="53" spans="1:59" x14ac:dyDescent="0.35">
      <c r="A53" s="89"/>
      <c r="B53" s="89"/>
      <c r="C53" s="89"/>
      <c r="D53" s="99"/>
      <c r="E53" s="89"/>
      <c r="F53" s="89"/>
      <c r="G53" s="92" t="s">
        <v>290</v>
      </c>
      <c r="H53" s="92" t="s">
        <v>264</v>
      </c>
      <c r="I53" s="92" t="s">
        <v>263</v>
      </c>
      <c r="J53" s="97"/>
      <c r="K53" s="96" t="s">
        <v>263</v>
      </c>
      <c r="L53" s="95" t="s">
        <v>80</v>
      </c>
      <c r="M53" s="92" t="s">
        <v>292</v>
      </c>
      <c r="N53" s="92" t="s">
        <v>132</v>
      </c>
      <c r="O53" s="92" t="s">
        <v>291</v>
      </c>
      <c r="P53" s="92"/>
      <c r="Q53" s="92"/>
      <c r="R53" s="94">
        <v>43952</v>
      </c>
      <c r="S53" s="93" t="s">
        <v>82</v>
      </c>
      <c r="T53" s="92">
        <v>4</v>
      </c>
      <c r="U53" s="92">
        <v>4</v>
      </c>
      <c r="W53" s="89" t="s">
        <v>112</v>
      </c>
      <c r="X53" s="89" t="s">
        <v>85</v>
      </c>
      <c r="Y53" s="89" t="s">
        <v>80</v>
      </c>
      <c r="Z53" s="89" t="s">
        <v>82</v>
      </c>
      <c r="AA53" s="89" t="s">
        <v>82</v>
      </c>
      <c r="AB53" s="89" t="s">
        <v>86</v>
      </c>
      <c r="AC53" s="89" t="s">
        <v>147</v>
      </c>
      <c r="AD53" s="90">
        <v>45293</v>
      </c>
      <c r="AE53" s="89" t="s">
        <v>82</v>
      </c>
      <c r="AF53" s="89" t="s">
        <v>98</v>
      </c>
      <c r="AG53" s="89" t="s">
        <v>80</v>
      </c>
      <c r="AH53" s="89"/>
      <c r="AI53" s="89" t="s">
        <v>80</v>
      </c>
      <c r="AJ53" s="89">
        <v>2.95</v>
      </c>
      <c r="AK53" s="91" t="str">
        <f t="shared" si="4"/>
        <v>2.80 to 2.99</v>
      </c>
      <c r="AL53" s="89">
        <v>3.8</v>
      </c>
      <c r="AM53" s="89">
        <v>3.29</v>
      </c>
      <c r="AN53" s="91" t="str">
        <f t="shared" si="5"/>
        <v>3.20 to 3.39</v>
      </c>
      <c r="AO53" s="89"/>
      <c r="AP53" s="89"/>
      <c r="AQ53" s="89"/>
      <c r="AR53" s="89"/>
      <c r="AS53" s="89"/>
      <c r="AT53" s="89"/>
      <c r="AU53" s="90">
        <v>44001</v>
      </c>
      <c r="AV53" s="89">
        <v>126</v>
      </c>
      <c r="AW53" s="89">
        <v>122</v>
      </c>
      <c r="AX53" s="89">
        <v>124</v>
      </c>
      <c r="AY53" s="89">
        <v>124</v>
      </c>
      <c r="AZ53" s="89">
        <v>496</v>
      </c>
      <c r="BA53" s="89" t="str">
        <f t="shared" si="6"/>
        <v>494 to 497</v>
      </c>
      <c r="BB53" s="89">
        <v>8</v>
      </c>
      <c r="BC53" s="89">
        <v>0</v>
      </c>
      <c r="BD53" s="89">
        <v>1</v>
      </c>
      <c r="BE53" s="89" t="str">
        <f t="shared" si="7"/>
        <v>No</v>
      </c>
      <c r="BF53" s="89" t="s">
        <v>80</v>
      </c>
      <c r="BG53" s="89"/>
    </row>
    <row r="54" spans="1:59" ht="16" thickBot="1" x14ac:dyDescent="0.4">
      <c r="A54" s="89"/>
      <c r="B54" s="89"/>
      <c r="C54" s="89"/>
      <c r="D54" s="98"/>
      <c r="E54" s="89"/>
      <c r="F54" s="89"/>
      <c r="G54" s="92" t="s">
        <v>290</v>
      </c>
      <c r="H54" s="92" t="s">
        <v>264</v>
      </c>
      <c r="I54" s="92" t="s">
        <v>264</v>
      </c>
      <c r="J54" s="97" t="s">
        <v>264</v>
      </c>
      <c r="K54" s="96" t="s">
        <v>264</v>
      </c>
      <c r="L54" s="95" t="s">
        <v>82</v>
      </c>
      <c r="M54" s="92" t="s">
        <v>289</v>
      </c>
      <c r="N54" s="92" t="s">
        <v>288</v>
      </c>
      <c r="O54" s="92"/>
      <c r="P54" s="92"/>
      <c r="Q54" s="92" t="s">
        <v>287</v>
      </c>
      <c r="R54" s="94">
        <v>44682</v>
      </c>
      <c r="S54" s="93" t="s">
        <v>82</v>
      </c>
      <c r="T54" s="92">
        <v>2</v>
      </c>
      <c r="U54" s="92">
        <v>2</v>
      </c>
      <c r="W54" s="89" t="s">
        <v>120</v>
      </c>
      <c r="X54" s="89" t="s">
        <v>85</v>
      </c>
      <c r="Y54" s="89" t="s">
        <v>80</v>
      </c>
      <c r="Z54" s="89" t="s">
        <v>82</v>
      </c>
      <c r="AA54" s="89" t="s">
        <v>82</v>
      </c>
      <c r="AB54" s="89"/>
      <c r="AC54" s="89" t="s">
        <v>144</v>
      </c>
      <c r="AD54" s="90">
        <v>45203</v>
      </c>
      <c r="AE54" s="89" t="s">
        <v>82</v>
      </c>
      <c r="AF54" s="89" t="s">
        <v>95</v>
      </c>
      <c r="AG54" s="89" t="s">
        <v>80</v>
      </c>
      <c r="AH54" s="89"/>
      <c r="AI54" s="89" t="s">
        <v>80</v>
      </c>
      <c r="AJ54" s="89">
        <v>2.48</v>
      </c>
      <c r="AK54" s="91" t="str">
        <f t="shared" si="4"/>
        <v>2.40 to 2.59</v>
      </c>
      <c r="AL54" s="89">
        <v>3.65</v>
      </c>
      <c r="AM54" s="89">
        <v>2.8</v>
      </c>
      <c r="AN54" s="91" t="str">
        <f t="shared" si="5"/>
        <v>2.80 to 2.99</v>
      </c>
      <c r="AO54" s="89"/>
      <c r="AP54" s="89"/>
      <c r="AQ54" s="89"/>
      <c r="AR54" s="89"/>
      <c r="AS54" s="89"/>
      <c r="AT54" s="89"/>
      <c r="AU54" s="90">
        <v>44740</v>
      </c>
      <c r="AV54" s="89">
        <v>120</v>
      </c>
      <c r="AW54" s="89">
        <v>121</v>
      </c>
      <c r="AX54" s="89">
        <v>121</v>
      </c>
      <c r="AY54" s="89">
        <v>124</v>
      </c>
      <c r="AZ54" s="89">
        <v>486</v>
      </c>
      <c r="BA54" s="89" t="str">
        <f t="shared" si="6"/>
        <v>486 to 489</v>
      </c>
      <c r="BB54" s="89">
        <v>20</v>
      </c>
      <c r="BC54" s="89">
        <v>0</v>
      </c>
      <c r="BD54" s="89">
        <v>12</v>
      </c>
      <c r="BE54" s="89" t="str">
        <f t="shared" si="7"/>
        <v>No</v>
      </c>
      <c r="BF54" s="89" t="s">
        <v>80</v>
      </c>
      <c r="BG54" s="89"/>
    </row>
  </sheetData>
  <autoFilter ref="A1:BG54" xr:uid="{1D2B6FBC-FA9C-D443-909B-5028C8C2FC99}">
    <sortState xmlns:xlrd2="http://schemas.microsoft.com/office/spreadsheetml/2017/richdata2" ref="A2:BG54">
      <sortCondition descending="1" ref="AZ1:AZ54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7D235-08E5-46C9-BD09-0E4A0B1DF72F}">
  <dimension ref="A3:L68"/>
  <sheetViews>
    <sheetView workbookViewId="0">
      <selection activeCell="B28" sqref="B28"/>
    </sheetView>
  </sheetViews>
  <sheetFormatPr defaultColWidth="20" defaultRowHeight="15.5" x14ac:dyDescent="0.35"/>
  <cols>
    <col min="1" max="1" width="30.33203125" style="88" bestFit="1" customWidth="1"/>
    <col min="2" max="2" width="25.08203125" style="88" bestFit="1" customWidth="1"/>
    <col min="3" max="3" width="3.83203125" style="88" bestFit="1" customWidth="1"/>
    <col min="4" max="5" width="11.75" style="88" bestFit="1" customWidth="1"/>
    <col min="6" max="6" width="22.83203125" style="88" bestFit="1" customWidth="1"/>
    <col min="7" max="8" width="20" style="88"/>
    <col min="9" max="9" width="33.5" style="88" bestFit="1" customWidth="1"/>
    <col min="10" max="10" width="15.08203125" style="88" bestFit="1" customWidth="1"/>
    <col min="11" max="11" width="3.5" style="88" bestFit="1" customWidth="1"/>
    <col min="12" max="12" width="11.75" style="88" bestFit="1" customWidth="1"/>
    <col min="13" max="16384" width="20" style="88"/>
  </cols>
  <sheetData>
    <row r="3" spans="1:12" x14ac:dyDescent="0.35">
      <c r="A3" s="117" t="s">
        <v>347</v>
      </c>
      <c r="B3" s="88" t="s">
        <v>373</v>
      </c>
      <c r="E3" s="117" t="s">
        <v>347</v>
      </c>
      <c r="F3" s="88" t="s">
        <v>372</v>
      </c>
      <c r="I3" s="117" t="s">
        <v>371</v>
      </c>
      <c r="J3" s="117" t="s">
        <v>348</v>
      </c>
    </row>
    <row r="4" spans="1:12" x14ac:dyDescent="0.35">
      <c r="A4" s="116" t="s">
        <v>290</v>
      </c>
      <c r="B4" s="120">
        <v>0.83018867924528306</v>
      </c>
      <c r="E4" s="116" t="s">
        <v>264</v>
      </c>
      <c r="F4" s="88">
        <v>31</v>
      </c>
      <c r="I4" s="117" t="s">
        <v>347</v>
      </c>
      <c r="J4" s="88" t="s">
        <v>82</v>
      </c>
      <c r="K4" s="88" t="s">
        <v>80</v>
      </c>
      <c r="L4" s="88" t="s">
        <v>170</v>
      </c>
    </row>
    <row r="5" spans="1:12" x14ac:dyDescent="0.35">
      <c r="A5" s="116" t="s">
        <v>301</v>
      </c>
      <c r="B5" s="120">
        <v>0.16981132075471697</v>
      </c>
      <c r="E5" s="116" t="s">
        <v>263</v>
      </c>
      <c r="F5" s="88">
        <v>22</v>
      </c>
      <c r="I5" s="116" t="s">
        <v>315</v>
      </c>
      <c r="J5" s="88">
        <v>1</v>
      </c>
      <c r="L5" s="88">
        <v>1</v>
      </c>
    </row>
    <row r="6" spans="1:12" x14ac:dyDescent="0.35">
      <c r="A6" s="116" t="s">
        <v>170</v>
      </c>
      <c r="B6" s="120">
        <v>1</v>
      </c>
      <c r="E6" s="116" t="s">
        <v>170</v>
      </c>
      <c r="F6" s="88">
        <v>53</v>
      </c>
      <c r="I6" s="116" t="s">
        <v>300</v>
      </c>
      <c r="J6" s="88">
        <v>2</v>
      </c>
      <c r="K6" s="88">
        <v>1</v>
      </c>
      <c r="L6" s="88">
        <v>3</v>
      </c>
    </row>
    <row r="7" spans="1:12" x14ac:dyDescent="0.35">
      <c r="I7" s="116" t="s">
        <v>296</v>
      </c>
      <c r="J7" s="88">
        <v>4</v>
      </c>
      <c r="K7" s="88">
        <v>3</v>
      </c>
      <c r="L7" s="88">
        <v>7</v>
      </c>
    </row>
    <row r="8" spans="1:12" x14ac:dyDescent="0.35">
      <c r="I8" s="116" t="s">
        <v>289</v>
      </c>
      <c r="J8" s="88">
        <v>20</v>
      </c>
      <c r="K8" s="88">
        <v>12</v>
      </c>
      <c r="L8" s="88">
        <v>32</v>
      </c>
    </row>
    <row r="9" spans="1:12" x14ac:dyDescent="0.35">
      <c r="I9" s="116" t="s">
        <v>292</v>
      </c>
      <c r="J9" s="88">
        <v>6</v>
      </c>
      <c r="K9" s="88">
        <v>4</v>
      </c>
      <c r="L9" s="88">
        <v>10</v>
      </c>
    </row>
    <row r="10" spans="1:12" x14ac:dyDescent="0.35">
      <c r="I10" s="116" t="s">
        <v>170</v>
      </c>
      <c r="J10" s="88">
        <v>33</v>
      </c>
      <c r="K10" s="88">
        <v>20</v>
      </c>
      <c r="L10" s="88">
        <v>53</v>
      </c>
    </row>
    <row r="25" spans="1:2" x14ac:dyDescent="0.35">
      <c r="A25" s="88" t="s">
        <v>370</v>
      </c>
      <c r="B25" s="118">
        <f>AVERAGE('Marc Data'!$AZ$2:$AZ$54)</f>
        <v>509.75471698113205</v>
      </c>
    </row>
    <row r="26" spans="1:2" x14ac:dyDescent="0.35">
      <c r="A26" s="119" t="s">
        <v>369</v>
      </c>
      <c r="B26" s="118">
        <f>AVERAGE('Marc Data'!$AV$2:$AV$54)</f>
        <v>127.24528301886792</v>
      </c>
    </row>
    <row r="27" spans="1:2" x14ac:dyDescent="0.35">
      <c r="A27" s="119" t="s">
        <v>368</v>
      </c>
      <c r="B27" s="118">
        <f>AVERAGE('Marc Data'!$AW$2:$AW$54)</f>
        <v>126.69811320754717</v>
      </c>
    </row>
    <row r="28" spans="1:2" x14ac:dyDescent="0.35">
      <c r="A28" s="119" t="s">
        <v>367</v>
      </c>
      <c r="B28" s="118">
        <f>AVERAGE('Marc Data'!$AX$2:$AX$54)</f>
        <v>127.54716981132076</v>
      </c>
    </row>
    <row r="29" spans="1:2" x14ac:dyDescent="0.35">
      <c r="A29" s="119" t="s">
        <v>366</v>
      </c>
      <c r="B29" s="118">
        <f>AVERAGE('Marc Data'!$AY$2:$AY$54)</f>
        <v>128.26415094339623</v>
      </c>
    </row>
    <row r="30" spans="1:2" x14ac:dyDescent="0.35">
      <c r="A30" s="88" t="s">
        <v>365</v>
      </c>
      <c r="B30" s="118">
        <f>AVERAGE('Marc Data'!AM2:AM54)</f>
        <v>3.6550943396226407</v>
      </c>
    </row>
    <row r="31" spans="1:2" x14ac:dyDescent="0.35">
      <c r="A31" s="88" t="s">
        <v>364</v>
      </c>
      <c r="B31" s="118">
        <f>AVERAGE('Marc Data'!AJ2:AJ54)</f>
        <v>3.557547169811321</v>
      </c>
    </row>
    <row r="32" spans="1:2" x14ac:dyDescent="0.35">
      <c r="A32" s="88" t="s">
        <v>363</v>
      </c>
      <c r="B32" s="118">
        <f>AVERAGE('Marc Data'!AL2:AL54)</f>
        <v>3.8256603773584907</v>
      </c>
    </row>
    <row r="33" spans="1:4" x14ac:dyDescent="0.35">
      <c r="A33" s="88" t="s">
        <v>362</v>
      </c>
      <c r="B33" s="118">
        <f>AVERAGE('Marc Data'!T2:T54)</f>
        <v>1.9615384615384615</v>
      </c>
    </row>
    <row r="36" spans="1:4" x14ac:dyDescent="0.35">
      <c r="A36" s="117" t="s">
        <v>361</v>
      </c>
      <c r="B36" s="117" t="s">
        <v>348</v>
      </c>
    </row>
    <row r="37" spans="1:4" x14ac:dyDescent="0.35">
      <c r="A37" s="117" t="s">
        <v>347</v>
      </c>
      <c r="B37" s="88" t="s">
        <v>264</v>
      </c>
      <c r="C37" s="88" t="s">
        <v>263</v>
      </c>
      <c r="D37" s="88" t="s">
        <v>170</v>
      </c>
    </row>
    <row r="38" spans="1:4" x14ac:dyDescent="0.35">
      <c r="A38" s="116" t="s">
        <v>360</v>
      </c>
      <c r="B38" s="88">
        <v>3</v>
      </c>
      <c r="D38" s="88">
        <v>3</v>
      </c>
    </row>
    <row r="39" spans="1:4" x14ac:dyDescent="0.35">
      <c r="A39" s="116" t="s">
        <v>359</v>
      </c>
      <c r="B39" s="88">
        <v>10</v>
      </c>
      <c r="C39" s="88">
        <v>4</v>
      </c>
      <c r="D39" s="88">
        <v>14</v>
      </c>
    </row>
    <row r="40" spans="1:4" x14ac:dyDescent="0.35">
      <c r="A40" s="116" t="s">
        <v>358</v>
      </c>
      <c r="B40" s="88">
        <v>11</v>
      </c>
      <c r="C40" s="88">
        <v>2</v>
      </c>
      <c r="D40" s="88">
        <v>13</v>
      </c>
    </row>
    <row r="41" spans="1:4" x14ac:dyDescent="0.35">
      <c r="A41" s="116" t="s">
        <v>357</v>
      </c>
      <c r="B41" s="88">
        <v>7</v>
      </c>
      <c r="C41" s="88">
        <v>4</v>
      </c>
      <c r="D41" s="88">
        <v>11</v>
      </c>
    </row>
    <row r="42" spans="1:4" x14ac:dyDescent="0.35">
      <c r="A42" s="116" t="s">
        <v>356</v>
      </c>
      <c r="B42" s="88">
        <v>2</v>
      </c>
      <c r="C42" s="88">
        <v>4</v>
      </c>
      <c r="D42" s="88">
        <v>6</v>
      </c>
    </row>
    <row r="43" spans="1:4" x14ac:dyDescent="0.35">
      <c r="A43" s="116" t="s">
        <v>355</v>
      </c>
      <c r="B43" s="88">
        <v>1</v>
      </c>
      <c r="C43" s="88">
        <v>3</v>
      </c>
      <c r="D43" s="88">
        <v>4</v>
      </c>
    </row>
    <row r="44" spans="1:4" x14ac:dyDescent="0.35">
      <c r="A44" s="116" t="s">
        <v>354</v>
      </c>
      <c r="C44" s="88">
        <v>1</v>
      </c>
      <c r="D44" s="88">
        <v>1</v>
      </c>
    </row>
    <row r="45" spans="1:4" x14ac:dyDescent="0.35">
      <c r="A45" s="116" t="s">
        <v>353</v>
      </c>
      <c r="C45" s="88">
        <v>1</v>
      </c>
      <c r="D45" s="88">
        <v>1</v>
      </c>
    </row>
    <row r="46" spans="1:4" x14ac:dyDescent="0.35">
      <c r="A46" s="116" t="s">
        <v>170</v>
      </c>
      <c r="B46" s="88">
        <v>34</v>
      </c>
      <c r="C46" s="88">
        <v>19</v>
      </c>
      <c r="D46" s="88">
        <v>53</v>
      </c>
    </row>
    <row r="48" spans="1:4" x14ac:dyDescent="0.35">
      <c r="A48" s="117" t="s">
        <v>352</v>
      </c>
      <c r="B48" s="117" t="s">
        <v>348</v>
      </c>
    </row>
    <row r="49" spans="1:4" x14ac:dyDescent="0.35">
      <c r="A49" s="117" t="s">
        <v>347</v>
      </c>
      <c r="B49" s="88" t="s">
        <v>264</v>
      </c>
      <c r="C49" s="88" t="s">
        <v>263</v>
      </c>
      <c r="D49" s="88" t="s">
        <v>170</v>
      </c>
    </row>
    <row r="50" spans="1:4" x14ac:dyDescent="0.35">
      <c r="A50" s="116" t="s">
        <v>341</v>
      </c>
      <c r="B50" s="88">
        <v>14</v>
      </c>
      <c r="C50" s="88">
        <v>1</v>
      </c>
      <c r="D50" s="88">
        <v>15</v>
      </c>
    </row>
    <row r="51" spans="1:4" x14ac:dyDescent="0.35">
      <c r="A51" s="116" t="s">
        <v>342</v>
      </c>
      <c r="B51" s="88">
        <v>9</v>
      </c>
      <c r="C51" s="88">
        <v>5</v>
      </c>
      <c r="D51" s="88">
        <v>14</v>
      </c>
    </row>
    <row r="52" spans="1:4" x14ac:dyDescent="0.35">
      <c r="A52" s="116" t="s">
        <v>343</v>
      </c>
      <c r="B52" s="88">
        <v>7</v>
      </c>
      <c r="C52" s="88">
        <v>4</v>
      </c>
      <c r="D52" s="88">
        <v>11</v>
      </c>
    </row>
    <row r="53" spans="1:4" x14ac:dyDescent="0.35">
      <c r="A53" s="116" t="s">
        <v>344</v>
      </c>
      <c r="B53" s="88">
        <v>2</v>
      </c>
      <c r="C53" s="88">
        <v>4</v>
      </c>
      <c r="D53" s="88">
        <v>6</v>
      </c>
    </row>
    <row r="54" spans="1:4" x14ac:dyDescent="0.35">
      <c r="A54" s="116" t="s">
        <v>345</v>
      </c>
      <c r="C54" s="88">
        <v>1</v>
      </c>
      <c r="D54" s="88">
        <v>1</v>
      </c>
    </row>
    <row r="55" spans="1:4" x14ac:dyDescent="0.35">
      <c r="A55" s="116" t="s">
        <v>346</v>
      </c>
      <c r="C55" s="88">
        <v>2</v>
      </c>
      <c r="D55" s="88">
        <v>2</v>
      </c>
    </row>
    <row r="56" spans="1:4" x14ac:dyDescent="0.35">
      <c r="A56" s="116" t="s">
        <v>351</v>
      </c>
      <c r="B56" s="88">
        <v>1</v>
      </c>
      <c r="C56" s="88">
        <v>1</v>
      </c>
      <c r="D56" s="88">
        <v>2</v>
      </c>
    </row>
    <row r="57" spans="1:4" x14ac:dyDescent="0.35">
      <c r="A57" s="116" t="s">
        <v>350</v>
      </c>
      <c r="B57" s="88">
        <v>1</v>
      </c>
      <c r="C57" s="88">
        <v>1</v>
      </c>
      <c r="D57" s="88">
        <v>2</v>
      </c>
    </row>
    <row r="58" spans="1:4" x14ac:dyDescent="0.35">
      <c r="A58" s="116" t="s">
        <v>170</v>
      </c>
      <c r="B58" s="88">
        <v>34</v>
      </c>
      <c r="C58" s="88">
        <v>19</v>
      </c>
      <c r="D58" s="88">
        <v>53</v>
      </c>
    </row>
    <row r="60" spans="1:4" x14ac:dyDescent="0.35">
      <c r="A60" s="117" t="s">
        <v>349</v>
      </c>
      <c r="B60" s="117" t="s">
        <v>348</v>
      </c>
    </row>
    <row r="61" spans="1:4" x14ac:dyDescent="0.35">
      <c r="A61" s="117" t="s">
        <v>347</v>
      </c>
      <c r="B61" s="88" t="s">
        <v>264</v>
      </c>
      <c r="C61" s="88" t="s">
        <v>263</v>
      </c>
      <c r="D61" s="88" t="s">
        <v>170</v>
      </c>
    </row>
    <row r="62" spans="1:4" x14ac:dyDescent="0.35">
      <c r="A62" s="116" t="s">
        <v>346</v>
      </c>
      <c r="B62" s="88">
        <v>1</v>
      </c>
      <c r="C62" s="88">
        <v>2</v>
      </c>
      <c r="D62" s="88">
        <v>3</v>
      </c>
    </row>
    <row r="63" spans="1:4" x14ac:dyDescent="0.35">
      <c r="A63" s="116" t="s">
        <v>345</v>
      </c>
      <c r="B63" s="88">
        <v>1</v>
      </c>
      <c r="D63" s="88">
        <v>1</v>
      </c>
    </row>
    <row r="64" spans="1:4" x14ac:dyDescent="0.35">
      <c r="A64" s="116" t="s">
        <v>344</v>
      </c>
      <c r="B64" s="88">
        <v>1</v>
      </c>
      <c r="C64" s="88">
        <v>3</v>
      </c>
      <c r="D64" s="88">
        <v>4</v>
      </c>
    </row>
    <row r="65" spans="1:4" x14ac:dyDescent="0.35">
      <c r="A65" s="116" t="s">
        <v>343</v>
      </c>
      <c r="B65" s="88">
        <v>5</v>
      </c>
      <c r="C65" s="88">
        <v>5</v>
      </c>
      <c r="D65" s="88">
        <v>10</v>
      </c>
    </row>
    <row r="66" spans="1:4" x14ac:dyDescent="0.35">
      <c r="A66" s="116" t="s">
        <v>342</v>
      </c>
      <c r="B66" s="88">
        <v>7</v>
      </c>
      <c r="C66" s="88">
        <v>8</v>
      </c>
      <c r="D66" s="88">
        <v>15</v>
      </c>
    </row>
    <row r="67" spans="1:4" x14ac:dyDescent="0.35">
      <c r="A67" s="116" t="s">
        <v>341</v>
      </c>
      <c r="B67" s="88">
        <v>19</v>
      </c>
      <c r="C67" s="88">
        <v>1</v>
      </c>
      <c r="D67" s="88">
        <v>20</v>
      </c>
    </row>
    <row r="68" spans="1:4" x14ac:dyDescent="0.35">
      <c r="A68" s="116" t="s">
        <v>170</v>
      </c>
      <c r="B68" s="88">
        <v>34</v>
      </c>
      <c r="C68" s="88">
        <v>19</v>
      </c>
      <c r="D68" s="88">
        <v>53</v>
      </c>
    </row>
  </sheetData>
  <pageMargins left="0.7" right="0.7" top="0.75" bottom="0.75" header="0.3" footer="0.3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0"/>
  <sheetViews>
    <sheetView workbookViewId="0">
      <selection activeCell="G21" sqref="G21"/>
    </sheetView>
  </sheetViews>
  <sheetFormatPr defaultColWidth="11.25" defaultRowHeight="15" customHeight="1" x14ac:dyDescent="0.35"/>
  <cols>
    <col min="1" max="1" width="20" customWidth="1"/>
    <col min="2" max="2" width="10" customWidth="1"/>
    <col min="3" max="3" width="11.08203125" customWidth="1"/>
    <col min="4" max="4" width="6" customWidth="1"/>
    <col min="5" max="5" width="8.5" customWidth="1"/>
    <col min="6" max="6" width="7.5" customWidth="1"/>
    <col min="7" max="7" width="26.58203125" customWidth="1"/>
    <col min="8" max="26" width="8.5" customWidth="1"/>
  </cols>
  <sheetData>
    <row r="1" spans="1:7" ht="15.75" customHeight="1" x14ac:dyDescent="0.35">
      <c r="B1" s="23"/>
      <c r="C1" s="25"/>
      <c r="D1" s="23"/>
      <c r="E1" s="23"/>
      <c r="F1" s="23"/>
    </row>
    <row r="2" spans="1:7" ht="15.75" customHeight="1" x14ac:dyDescent="0.35">
      <c r="B2" s="23"/>
      <c r="C2" s="25"/>
      <c r="D2" s="23"/>
      <c r="E2" s="23"/>
      <c r="F2" s="23"/>
    </row>
    <row r="3" spans="1:7" ht="15.75" customHeight="1" x14ac:dyDescent="0.35">
      <c r="A3" s="51"/>
      <c r="B3" s="48" t="s">
        <v>77</v>
      </c>
      <c r="C3" s="63" t="s">
        <v>237</v>
      </c>
      <c r="D3" s="49"/>
      <c r="E3" s="49"/>
      <c r="F3" s="49"/>
      <c r="G3" s="50"/>
    </row>
    <row r="4" spans="1:7" ht="15.75" customHeight="1" x14ac:dyDescent="0.35">
      <c r="A4" s="54"/>
      <c r="B4" s="51" t="s">
        <v>80</v>
      </c>
      <c r="C4" s="49"/>
      <c r="D4" s="51" t="s">
        <v>82</v>
      </c>
      <c r="E4" s="49"/>
      <c r="F4" s="51" t="s">
        <v>238</v>
      </c>
      <c r="G4" s="53" t="s">
        <v>239</v>
      </c>
    </row>
    <row r="5" spans="1:7" ht="15.75" customHeight="1" x14ac:dyDescent="0.35">
      <c r="A5" s="48" t="s">
        <v>148</v>
      </c>
      <c r="B5" s="51" t="s">
        <v>171</v>
      </c>
      <c r="C5" s="52" t="s">
        <v>172</v>
      </c>
      <c r="D5" s="51" t="s">
        <v>171</v>
      </c>
      <c r="E5" s="52" t="s">
        <v>172</v>
      </c>
      <c r="F5" s="54"/>
      <c r="G5" s="64"/>
    </row>
    <row r="6" spans="1:7" ht="15.75" customHeight="1" x14ac:dyDescent="0.35">
      <c r="A6" s="51" t="s">
        <v>156</v>
      </c>
      <c r="B6" s="51">
        <v>3</v>
      </c>
      <c r="C6" s="52">
        <v>504.33333333333331</v>
      </c>
      <c r="D6" s="51">
        <v>6</v>
      </c>
      <c r="E6" s="52">
        <v>512.33333333333337</v>
      </c>
      <c r="F6" s="51">
        <v>9</v>
      </c>
      <c r="G6" s="53">
        <v>509.66666666666669</v>
      </c>
    </row>
    <row r="7" spans="1:7" ht="15.75" customHeight="1" x14ac:dyDescent="0.35">
      <c r="A7" s="55" t="s">
        <v>162</v>
      </c>
      <c r="B7" s="55">
        <v>1</v>
      </c>
      <c r="C7" s="56">
        <v>503</v>
      </c>
      <c r="D7" s="55">
        <v>1</v>
      </c>
      <c r="E7" s="56">
        <v>507</v>
      </c>
      <c r="F7" s="55">
        <v>2</v>
      </c>
      <c r="G7" s="57">
        <v>505</v>
      </c>
    </row>
    <row r="8" spans="1:7" ht="15.75" customHeight="1" x14ac:dyDescent="0.35">
      <c r="A8" s="55" t="s">
        <v>155</v>
      </c>
      <c r="B8" s="55">
        <v>2</v>
      </c>
      <c r="C8" s="56">
        <v>500</v>
      </c>
      <c r="D8" s="55">
        <v>10</v>
      </c>
      <c r="E8" s="56">
        <v>513.20000000000005</v>
      </c>
      <c r="F8" s="55">
        <v>12</v>
      </c>
      <c r="G8" s="57">
        <v>511</v>
      </c>
    </row>
    <row r="9" spans="1:7" ht="15.75" customHeight="1" x14ac:dyDescent="0.35">
      <c r="A9" s="55" t="s">
        <v>154</v>
      </c>
      <c r="B9" s="55">
        <v>4</v>
      </c>
      <c r="C9" s="56">
        <v>506.5</v>
      </c>
      <c r="D9" s="55">
        <v>6</v>
      </c>
      <c r="E9" s="56">
        <v>514</v>
      </c>
      <c r="F9" s="55">
        <v>10</v>
      </c>
      <c r="G9" s="57">
        <v>511</v>
      </c>
    </row>
    <row r="10" spans="1:7" ht="15.75" customHeight="1" x14ac:dyDescent="0.35">
      <c r="A10" s="55" t="s">
        <v>160</v>
      </c>
      <c r="B10" s="55">
        <v>1</v>
      </c>
      <c r="C10" s="56">
        <v>516</v>
      </c>
      <c r="D10" s="55">
        <v>1</v>
      </c>
      <c r="E10" s="56">
        <v>502</v>
      </c>
      <c r="F10" s="55">
        <v>2</v>
      </c>
      <c r="G10" s="57">
        <v>509</v>
      </c>
    </row>
    <row r="11" spans="1:7" ht="15.75" customHeight="1" x14ac:dyDescent="0.35">
      <c r="A11" s="55" t="s">
        <v>158</v>
      </c>
      <c r="B11" s="55">
        <v>1</v>
      </c>
      <c r="C11" s="56">
        <v>515</v>
      </c>
      <c r="D11" s="55"/>
      <c r="E11" s="56"/>
      <c r="F11" s="55">
        <v>1</v>
      </c>
      <c r="G11" s="57">
        <v>515</v>
      </c>
    </row>
    <row r="12" spans="1:7" ht="15.75" customHeight="1" x14ac:dyDescent="0.35">
      <c r="A12" s="55" t="s">
        <v>157</v>
      </c>
      <c r="B12" s="55">
        <v>4</v>
      </c>
      <c r="C12" s="56">
        <v>504.25</v>
      </c>
      <c r="D12" s="55">
        <v>2</v>
      </c>
      <c r="E12" s="56">
        <v>509.5</v>
      </c>
      <c r="F12" s="55">
        <v>6</v>
      </c>
      <c r="G12" s="57">
        <v>506</v>
      </c>
    </row>
    <row r="13" spans="1:7" ht="15.75" customHeight="1" x14ac:dyDescent="0.35">
      <c r="A13" s="55" t="s">
        <v>168</v>
      </c>
      <c r="B13" s="55"/>
      <c r="C13" s="56"/>
      <c r="D13" s="55">
        <v>2</v>
      </c>
      <c r="E13" s="56">
        <v>512</v>
      </c>
      <c r="F13" s="55">
        <v>2</v>
      </c>
      <c r="G13" s="57">
        <v>512</v>
      </c>
    </row>
    <row r="14" spans="1:7" ht="15.75" customHeight="1" x14ac:dyDescent="0.35">
      <c r="A14" s="55" t="s">
        <v>161</v>
      </c>
      <c r="B14" s="55">
        <v>1</v>
      </c>
      <c r="C14" s="56">
        <v>499</v>
      </c>
      <c r="D14" s="55"/>
      <c r="E14" s="56"/>
      <c r="F14" s="55">
        <v>1</v>
      </c>
      <c r="G14" s="57">
        <v>499</v>
      </c>
    </row>
    <row r="15" spans="1:7" ht="15.75" customHeight="1" x14ac:dyDescent="0.35">
      <c r="A15" s="55" t="s">
        <v>152</v>
      </c>
      <c r="B15" s="55">
        <v>3</v>
      </c>
      <c r="C15" s="56">
        <v>508</v>
      </c>
      <c r="D15" s="55">
        <v>3</v>
      </c>
      <c r="E15" s="56">
        <v>513.33333333333337</v>
      </c>
      <c r="F15" s="55">
        <v>6</v>
      </c>
      <c r="G15" s="57">
        <v>510.66666666666669</v>
      </c>
    </row>
    <row r="16" spans="1:7" ht="15.75" customHeight="1" x14ac:dyDescent="0.35">
      <c r="A16" s="55" t="s">
        <v>165</v>
      </c>
      <c r="B16" s="55"/>
      <c r="C16" s="56"/>
      <c r="D16" s="55">
        <v>2</v>
      </c>
      <c r="E16" s="56">
        <v>511</v>
      </c>
      <c r="F16" s="55">
        <v>2</v>
      </c>
      <c r="G16" s="57">
        <v>511</v>
      </c>
    </row>
    <row r="17" spans="1:7" ht="15.75" customHeight="1" x14ac:dyDescent="0.35">
      <c r="A17" s="58" t="s">
        <v>170</v>
      </c>
      <c r="B17" s="58">
        <v>20</v>
      </c>
      <c r="C17" s="60">
        <v>505.65</v>
      </c>
      <c r="D17" s="58">
        <v>33</v>
      </c>
      <c r="E17" s="60">
        <v>512.24242424242425</v>
      </c>
      <c r="F17" s="58">
        <v>53</v>
      </c>
      <c r="G17" s="61">
        <v>509.75471698113205</v>
      </c>
    </row>
    <row r="18" spans="1:7" ht="15.75" customHeight="1" x14ac:dyDescent="0.35">
      <c r="B18" s="23"/>
      <c r="C18" s="23"/>
      <c r="D18" s="23"/>
      <c r="E18" s="23"/>
      <c r="F18" s="23"/>
    </row>
    <row r="19" spans="1:7" ht="15.75" customHeight="1" x14ac:dyDescent="0.35">
      <c r="B19" s="23"/>
      <c r="C19" s="23"/>
      <c r="D19" s="23"/>
      <c r="E19" s="23"/>
      <c r="F19" s="23"/>
    </row>
    <row r="20" spans="1:7" ht="15.75" customHeight="1" x14ac:dyDescent="0.35">
      <c r="B20" s="23"/>
      <c r="C20" s="23"/>
      <c r="D20" s="23"/>
      <c r="E20" s="23"/>
      <c r="F20" s="23"/>
    </row>
    <row r="21" spans="1:7" ht="15.75" customHeight="1" x14ac:dyDescent="0.35">
      <c r="B21" s="23"/>
      <c r="C21" s="23"/>
      <c r="D21" s="23"/>
      <c r="E21" s="23"/>
      <c r="F21" s="23"/>
    </row>
    <row r="22" spans="1:7" ht="15.75" customHeight="1" x14ac:dyDescent="0.35">
      <c r="B22" s="23"/>
      <c r="C22" s="23"/>
      <c r="D22" s="23"/>
      <c r="E22" s="23"/>
      <c r="F22" s="23"/>
    </row>
    <row r="23" spans="1:7" ht="15.75" customHeight="1" x14ac:dyDescent="0.35">
      <c r="B23" s="23"/>
      <c r="C23" s="23"/>
      <c r="D23" s="23"/>
      <c r="E23" s="23"/>
      <c r="F23" s="23"/>
    </row>
    <row r="24" spans="1:7" ht="15.75" customHeight="1" x14ac:dyDescent="0.35">
      <c r="B24" s="23"/>
      <c r="C24" s="23"/>
      <c r="D24" s="23"/>
      <c r="E24" s="23"/>
      <c r="F24" s="23"/>
    </row>
    <row r="25" spans="1:7" ht="15.75" customHeight="1" x14ac:dyDescent="0.35">
      <c r="B25" s="23"/>
      <c r="C25" s="23"/>
      <c r="D25" s="23"/>
      <c r="E25" s="23"/>
      <c r="F25" s="23"/>
    </row>
    <row r="26" spans="1:7" ht="15.75" customHeight="1" x14ac:dyDescent="0.35">
      <c r="B26" s="23"/>
      <c r="C26" s="23"/>
      <c r="D26" s="23"/>
      <c r="E26" s="23"/>
      <c r="F26" s="23"/>
    </row>
    <row r="27" spans="1:7" ht="15.75" customHeight="1" x14ac:dyDescent="0.35">
      <c r="B27" s="23"/>
      <c r="C27" s="23"/>
      <c r="D27" s="23"/>
      <c r="E27" s="23"/>
      <c r="F27" s="23"/>
    </row>
    <row r="28" spans="1:7" ht="15.75" customHeight="1" x14ac:dyDescent="0.35">
      <c r="B28" s="23"/>
      <c r="C28" s="23"/>
      <c r="D28" s="23"/>
      <c r="E28" s="23"/>
      <c r="F28" s="23"/>
    </row>
    <row r="29" spans="1:7" ht="15.75" customHeight="1" x14ac:dyDescent="0.35">
      <c r="B29" s="23"/>
      <c r="C29" s="23"/>
      <c r="D29" s="23"/>
      <c r="E29" s="23"/>
      <c r="F29" s="23"/>
    </row>
    <row r="30" spans="1:7" ht="15.75" customHeight="1" x14ac:dyDescent="0.35">
      <c r="B30" s="23"/>
      <c r="C30" s="23"/>
      <c r="D30" s="23"/>
      <c r="E30" s="23"/>
      <c r="F30" s="23"/>
    </row>
    <row r="31" spans="1:7" ht="15.75" customHeight="1" x14ac:dyDescent="0.35">
      <c r="B31" s="23"/>
      <c r="C31" s="23"/>
      <c r="D31" s="23"/>
      <c r="E31" s="23"/>
      <c r="F31" s="23"/>
    </row>
    <row r="32" spans="1:7" ht="15.75" customHeight="1" x14ac:dyDescent="0.35">
      <c r="B32" s="23"/>
      <c r="C32" s="23"/>
      <c r="D32" s="23"/>
      <c r="E32" s="23"/>
      <c r="F32" s="23"/>
    </row>
    <row r="33" spans="2:6" ht="15.75" customHeight="1" x14ac:dyDescent="0.35">
      <c r="B33" s="23"/>
      <c r="C33" s="23"/>
      <c r="D33" s="23"/>
      <c r="E33" s="23"/>
      <c r="F33" s="23"/>
    </row>
    <row r="34" spans="2:6" ht="15.75" customHeight="1" x14ac:dyDescent="0.35">
      <c r="B34" s="23"/>
      <c r="C34" s="23"/>
      <c r="D34" s="23"/>
      <c r="E34" s="23"/>
      <c r="F34" s="23"/>
    </row>
    <row r="35" spans="2:6" ht="15.75" customHeight="1" x14ac:dyDescent="0.35">
      <c r="B35" s="23"/>
      <c r="C35" s="23"/>
      <c r="D35" s="23"/>
      <c r="E35" s="23"/>
      <c r="F35" s="23"/>
    </row>
    <row r="36" spans="2:6" ht="15.75" customHeight="1" x14ac:dyDescent="0.35">
      <c r="B36" s="23"/>
      <c r="C36" s="23"/>
      <c r="D36" s="23"/>
      <c r="E36" s="23"/>
      <c r="F36" s="23"/>
    </row>
    <row r="37" spans="2:6" ht="15.75" customHeight="1" x14ac:dyDescent="0.35">
      <c r="B37" s="23"/>
      <c r="C37" s="23"/>
      <c r="D37" s="23"/>
      <c r="E37" s="23"/>
      <c r="F37" s="23"/>
    </row>
    <row r="38" spans="2:6" ht="15.75" customHeight="1" x14ac:dyDescent="0.35">
      <c r="B38" s="23"/>
      <c r="C38" s="23"/>
      <c r="D38" s="23"/>
      <c r="E38" s="23"/>
      <c r="F38" s="23"/>
    </row>
    <row r="39" spans="2:6" ht="15.75" customHeight="1" x14ac:dyDescent="0.35">
      <c r="B39" s="23"/>
      <c r="C39" s="23"/>
      <c r="D39" s="23"/>
      <c r="E39" s="23"/>
      <c r="F39" s="23"/>
    </row>
    <row r="40" spans="2:6" ht="15.75" customHeight="1" x14ac:dyDescent="0.35">
      <c r="B40" s="23"/>
      <c r="C40" s="23"/>
      <c r="D40" s="23"/>
      <c r="E40" s="23"/>
      <c r="F40" s="23"/>
    </row>
    <row r="41" spans="2:6" ht="15.75" customHeight="1" x14ac:dyDescent="0.35">
      <c r="B41" s="23"/>
      <c r="C41" s="23"/>
      <c r="D41" s="23"/>
      <c r="E41" s="23"/>
      <c r="F41" s="23"/>
    </row>
    <row r="42" spans="2:6" ht="15.75" customHeight="1" x14ac:dyDescent="0.35">
      <c r="B42" s="23"/>
      <c r="C42" s="23"/>
      <c r="D42" s="23"/>
      <c r="E42" s="23"/>
      <c r="F42" s="23"/>
    </row>
    <row r="43" spans="2:6" ht="15.75" customHeight="1" x14ac:dyDescent="0.35">
      <c r="B43" s="23"/>
      <c r="C43" s="23"/>
      <c r="D43" s="23"/>
      <c r="E43" s="23"/>
      <c r="F43" s="23"/>
    </row>
    <row r="44" spans="2:6" ht="15.75" customHeight="1" x14ac:dyDescent="0.35">
      <c r="B44" s="23"/>
      <c r="C44" s="23"/>
      <c r="D44" s="23"/>
      <c r="E44" s="23"/>
      <c r="F44" s="23"/>
    </row>
    <row r="45" spans="2:6" ht="15.75" customHeight="1" x14ac:dyDescent="0.35">
      <c r="B45" s="23"/>
      <c r="C45" s="23"/>
      <c r="D45" s="23"/>
      <c r="E45" s="23"/>
      <c r="F45" s="23"/>
    </row>
    <row r="46" spans="2:6" ht="15.75" customHeight="1" x14ac:dyDescent="0.35">
      <c r="B46" s="23"/>
      <c r="C46" s="23"/>
      <c r="D46" s="23"/>
      <c r="E46" s="23"/>
      <c r="F46" s="23"/>
    </row>
    <row r="47" spans="2:6" ht="15.75" customHeight="1" x14ac:dyDescent="0.35">
      <c r="B47" s="23"/>
      <c r="C47" s="23"/>
      <c r="D47" s="23"/>
      <c r="E47" s="23"/>
      <c r="F47" s="23"/>
    </row>
    <row r="48" spans="2:6" ht="15.75" customHeight="1" x14ac:dyDescent="0.35">
      <c r="B48" s="23"/>
      <c r="C48" s="23"/>
      <c r="D48" s="23"/>
      <c r="E48" s="23"/>
      <c r="F48" s="23"/>
    </row>
    <row r="49" spans="2:6" ht="15.75" customHeight="1" x14ac:dyDescent="0.35">
      <c r="B49" s="23"/>
      <c r="C49" s="23"/>
      <c r="D49" s="23"/>
      <c r="E49" s="23"/>
      <c r="F49" s="23"/>
    </row>
    <row r="50" spans="2:6" ht="15.75" customHeight="1" x14ac:dyDescent="0.35">
      <c r="B50" s="23"/>
      <c r="C50" s="23"/>
      <c r="D50" s="23"/>
      <c r="E50" s="23"/>
      <c r="F50" s="23"/>
    </row>
    <row r="51" spans="2:6" ht="15.75" customHeight="1" x14ac:dyDescent="0.35">
      <c r="B51" s="23"/>
      <c r="C51" s="23"/>
      <c r="D51" s="23"/>
      <c r="E51" s="23"/>
      <c r="F51" s="23"/>
    </row>
    <row r="52" spans="2:6" ht="15.75" customHeight="1" x14ac:dyDescent="0.35">
      <c r="B52" s="23"/>
      <c r="C52" s="23"/>
      <c r="D52" s="23"/>
      <c r="E52" s="23"/>
      <c r="F52" s="23"/>
    </row>
    <row r="53" spans="2:6" ht="15.75" customHeight="1" x14ac:dyDescent="0.35">
      <c r="B53" s="23"/>
      <c r="C53" s="23"/>
      <c r="D53" s="23"/>
      <c r="E53" s="23"/>
      <c r="F53" s="23"/>
    </row>
    <row r="54" spans="2:6" ht="15.75" customHeight="1" x14ac:dyDescent="0.35">
      <c r="B54" s="23"/>
      <c r="C54" s="23"/>
      <c r="D54" s="23"/>
      <c r="E54" s="23"/>
      <c r="F54" s="23"/>
    </row>
    <row r="55" spans="2:6" ht="15.75" customHeight="1" x14ac:dyDescent="0.35">
      <c r="B55" s="23"/>
      <c r="C55" s="23"/>
      <c r="D55" s="23"/>
      <c r="E55" s="23"/>
      <c r="F55" s="23"/>
    </row>
    <row r="56" spans="2:6" ht="15.75" customHeight="1" x14ac:dyDescent="0.35">
      <c r="B56" s="23"/>
      <c r="C56" s="23"/>
      <c r="D56" s="23"/>
      <c r="E56" s="23"/>
      <c r="F56" s="23"/>
    </row>
    <row r="57" spans="2:6" ht="15.75" customHeight="1" x14ac:dyDescent="0.35">
      <c r="B57" s="23"/>
      <c r="C57" s="23"/>
      <c r="D57" s="23"/>
      <c r="E57" s="23"/>
      <c r="F57" s="23"/>
    </row>
    <row r="58" spans="2:6" ht="15.75" customHeight="1" x14ac:dyDescent="0.35">
      <c r="B58" s="23"/>
      <c r="C58" s="23"/>
      <c r="D58" s="23"/>
      <c r="E58" s="23"/>
      <c r="F58" s="23"/>
    </row>
    <row r="59" spans="2:6" ht="15.75" customHeight="1" x14ac:dyDescent="0.35">
      <c r="B59" s="23"/>
      <c r="C59" s="23"/>
      <c r="D59" s="23"/>
      <c r="E59" s="23"/>
      <c r="F59" s="23"/>
    </row>
    <row r="60" spans="2:6" ht="15.75" customHeight="1" x14ac:dyDescent="0.35">
      <c r="B60" s="23"/>
      <c r="C60" s="23"/>
      <c r="D60" s="23"/>
      <c r="E60" s="23"/>
      <c r="F60" s="23"/>
    </row>
    <row r="61" spans="2:6" ht="15.75" customHeight="1" x14ac:dyDescent="0.35">
      <c r="B61" s="23"/>
      <c r="C61" s="23"/>
      <c r="D61" s="23"/>
      <c r="E61" s="23"/>
      <c r="F61" s="23"/>
    </row>
    <row r="62" spans="2:6" ht="15.75" customHeight="1" x14ac:dyDescent="0.35">
      <c r="B62" s="23"/>
      <c r="C62" s="23"/>
      <c r="D62" s="23"/>
      <c r="E62" s="23"/>
      <c r="F62" s="23"/>
    </row>
    <row r="63" spans="2:6" ht="15.75" customHeight="1" x14ac:dyDescent="0.35">
      <c r="B63" s="23"/>
      <c r="C63" s="23"/>
      <c r="D63" s="23"/>
      <c r="E63" s="23"/>
      <c r="F63" s="23"/>
    </row>
    <row r="64" spans="2:6" ht="15.75" customHeight="1" x14ac:dyDescent="0.35">
      <c r="B64" s="23"/>
      <c r="C64" s="23"/>
      <c r="D64" s="23"/>
      <c r="E64" s="23"/>
      <c r="F64" s="23"/>
    </row>
    <row r="65" spans="2:6" ht="15.75" customHeight="1" x14ac:dyDescent="0.35">
      <c r="B65" s="23"/>
      <c r="C65" s="23"/>
      <c r="D65" s="23"/>
      <c r="E65" s="23"/>
      <c r="F65" s="23"/>
    </row>
    <row r="66" spans="2:6" ht="15.75" customHeight="1" x14ac:dyDescent="0.35">
      <c r="B66" s="23"/>
      <c r="C66" s="23"/>
      <c r="D66" s="23"/>
      <c r="E66" s="23"/>
      <c r="F66" s="23"/>
    </row>
    <row r="67" spans="2:6" ht="15.75" customHeight="1" x14ac:dyDescent="0.35">
      <c r="B67" s="23"/>
      <c r="C67" s="23"/>
      <c r="D67" s="23"/>
      <c r="E67" s="23"/>
      <c r="F67" s="23"/>
    </row>
    <row r="68" spans="2:6" ht="15.75" customHeight="1" x14ac:dyDescent="0.35">
      <c r="B68" s="23"/>
      <c r="C68" s="23"/>
      <c r="D68" s="23"/>
      <c r="E68" s="23"/>
      <c r="F68" s="23"/>
    </row>
    <row r="69" spans="2:6" ht="15.75" customHeight="1" x14ac:dyDescent="0.35">
      <c r="B69" s="23"/>
      <c r="C69" s="23"/>
      <c r="D69" s="23"/>
      <c r="E69" s="23"/>
      <c r="F69" s="23"/>
    </row>
    <row r="70" spans="2:6" ht="15.75" customHeight="1" x14ac:dyDescent="0.35">
      <c r="B70" s="23"/>
      <c r="C70" s="23"/>
      <c r="D70" s="23"/>
      <c r="E70" s="23"/>
      <c r="F70" s="23"/>
    </row>
    <row r="71" spans="2:6" ht="15.75" customHeight="1" x14ac:dyDescent="0.35">
      <c r="B71" s="23"/>
      <c r="C71" s="23"/>
      <c r="D71" s="23"/>
      <c r="E71" s="23"/>
      <c r="F71" s="23"/>
    </row>
    <row r="72" spans="2:6" ht="15.75" customHeight="1" x14ac:dyDescent="0.35">
      <c r="B72" s="23"/>
      <c r="C72" s="23"/>
      <c r="D72" s="23"/>
      <c r="E72" s="23"/>
      <c r="F72" s="23"/>
    </row>
    <row r="73" spans="2:6" ht="15.75" customHeight="1" x14ac:dyDescent="0.35">
      <c r="B73" s="23"/>
      <c r="C73" s="23"/>
      <c r="D73" s="23"/>
      <c r="E73" s="23"/>
      <c r="F73" s="23"/>
    </row>
    <row r="74" spans="2:6" ht="15.75" customHeight="1" x14ac:dyDescent="0.35">
      <c r="B74" s="23"/>
      <c r="C74" s="23"/>
      <c r="D74" s="23"/>
      <c r="E74" s="23"/>
      <c r="F74" s="23"/>
    </row>
    <row r="75" spans="2:6" ht="15.75" customHeight="1" x14ac:dyDescent="0.35">
      <c r="B75" s="23"/>
      <c r="C75" s="23"/>
      <c r="D75" s="23"/>
      <c r="E75" s="23"/>
      <c r="F75" s="23"/>
    </row>
    <row r="76" spans="2:6" ht="15.75" customHeight="1" x14ac:dyDescent="0.35">
      <c r="B76" s="23"/>
      <c r="C76" s="23"/>
      <c r="D76" s="23"/>
      <c r="E76" s="23"/>
      <c r="F76" s="23"/>
    </row>
    <row r="77" spans="2:6" ht="15.75" customHeight="1" x14ac:dyDescent="0.35">
      <c r="B77" s="23"/>
      <c r="C77" s="23"/>
      <c r="D77" s="23"/>
      <c r="E77" s="23"/>
      <c r="F77" s="23"/>
    </row>
    <row r="78" spans="2:6" ht="15.75" customHeight="1" x14ac:dyDescent="0.35">
      <c r="B78" s="23"/>
      <c r="C78" s="23"/>
      <c r="D78" s="23"/>
      <c r="E78" s="23"/>
      <c r="F78" s="23"/>
    </row>
    <row r="79" spans="2:6" ht="15.75" customHeight="1" x14ac:dyDescent="0.35">
      <c r="B79" s="23"/>
      <c r="C79" s="23"/>
      <c r="D79" s="23"/>
      <c r="E79" s="23"/>
      <c r="F79" s="23"/>
    </row>
    <row r="80" spans="2:6" ht="15.75" customHeight="1" x14ac:dyDescent="0.35">
      <c r="B80" s="23"/>
      <c r="C80" s="23"/>
      <c r="D80" s="23"/>
      <c r="E80" s="23"/>
      <c r="F80" s="23"/>
    </row>
    <row r="81" spans="2:6" ht="15.75" customHeight="1" x14ac:dyDescent="0.35">
      <c r="B81" s="23"/>
      <c r="C81" s="23"/>
      <c r="D81" s="23"/>
      <c r="E81" s="23"/>
      <c r="F81" s="23"/>
    </row>
    <row r="82" spans="2:6" ht="15.75" customHeight="1" x14ac:dyDescent="0.35">
      <c r="B82" s="23"/>
      <c r="C82" s="23"/>
      <c r="D82" s="23"/>
      <c r="E82" s="23"/>
      <c r="F82" s="23"/>
    </row>
    <row r="83" spans="2:6" ht="15.75" customHeight="1" x14ac:dyDescent="0.35">
      <c r="B83" s="23"/>
      <c r="C83" s="23"/>
      <c r="D83" s="23"/>
      <c r="E83" s="23"/>
      <c r="F83" s="23"/>
    </row>
    <row r="84" spans="2:6" ht="15.75" customHeight="1" x14ac:dyDescent="0.35">
      <c r="B84" s="23"/>
      <c r="C84" s="23"/>
      <c r="D84" s="23"/>
      <c r="E84" s="23"/>
      <c r="F84" s="23"/>
    </row>
    <row r="85" spans="2:6" ht="15.75" customHeight="1" x14ac:dyDescent="0.35">
      <c r="B85" s="23"/>
      <c r="C85" s="23"/>
      <c r="D85" s="23"/>
      <c r="E85" s="23"/>
      <c r="F85" s="23"/>
    </row>
    <row r="86" spans="2:6" ht="15.75" customHeight="1" x14ac:dyDescent="0.35">
      <c r="B86" s="23"/>
      <c r="C86" s="23"/>
      <c r="D86" s="23"/>
      <c r="E86" s="23"/>
      <c r="F86" s="23"/>
    </row>
    <row r="87" spans="2:6" ht="15.75" customHeight="1" x14ac:dyDescent="0.35">
      <c r="B87" s="23"/>
      <c r="C87" s="23"/>
      <c r="D87" s="23"/>
      <c r="E87" s="23"/>
      <c r="F87" s="23"/>
    </row>
    <row r="88" spans="2:6" ht="15.75" customHeight="1" x14ac:dyDescent="0.35">
      <c r="B88" s="23"/>
      <c r="C88" s="23"/>
      <c r="D88" s="23"/>
      <c r="E88" s="23"/>
      <c r="F88" s="23"/>
    </row>
    <row r="89" spans="2:6" ht="15.75" customHeight="1" x14ac:dyDescent="0.35">
      <c r="B89" s="23"/>
      <c r="C89" s="23"/>
      <c r="D89" s="23"/>
      <c r="E89" s="23"/>
      <c r="F89" s="23"/>
    </row>
    <row r="90" spans="2:6" ht="15.75" customHeight="1" x14ac:dyDescent="0.35">
      <c r="B90" s="23"/>
      <c r="C90" s="23"/>
      <c r="D90" s="23"/>
      <c r="E90" s="23"/>
      <c r="F90" s="23"/>
    </row>
    <row r="91" spans="2:6" ht="15.75" customHeight="1" x14ac:dyDescent="0.35">
      <c r="B91" s="23"/>
      <c r="C91" s="23"/>
      <c r="D91" s="23"/>
      <c r="E91" s="23"/>
      <c r="F91" s="23"/>
    </row>
    <row r="92" spans="2:6" ht="15.75" customHeight="1" x14ac:dyDescent="0.35">
      <c r="B92" s="23"/>
      <c r="C92" s="23"/>
      <c r="D92" s="23"/>
      <c r="E92" s="23"/>
      <c r="F92" s="23"/>
    </row>
    <row r="93" spans="2:6" ht="15.75" customHeight="1" x14ac:dyDescent="0.35">
      <c r="B93" s="23"/>
      <c r="C93" s="23"/>
      <c r="D93" s="23"/>
      <c r="E93" s="23"/>
      <c r="F93" s="23"/>
    </row>
    <row r="94" spans="2:6" ht="15.75" customHeight="1" x14ac:dyDescent="0.35">
      <c r="B94" s="23"/>
      <c r="C94" s="23"/>
      <c r="D94" s="23"/>
      <c r="E94" s="23"/>
      <c r="F94" s="23"/>
    </row>
    <row r="95" spans="2:6" ht="15.75" customHeight="1" x14ac:dyDescent="0.35">
      <c r="B95" s="23"/>
      <c r="C95" s="23"/>
      <c r="D95" s="23"/>
      <c r="E95" s="23"/>
      <c r="F95" s="23"/>
    </row>
    <row r="96" spans="2:6" ht="15.75" customHeight="1" x14ac:dyDescent="0.35">
      <c r="B96" s="23"/>
      <c r="C96" s="23"/>
      <c r="D96" s="23"/>
      <c r="E96" s="23"/>
      <c r="F96" s="23"/>
    </row>
    <row r="97" spans="2:6" ht="15.75" customHeight="1" x14ac:dyDescent="0.35">
      <c r="B97" s="23"/>
      <c r="C97" s="23"/>
      <c r="D97" s="23"/>
      <c r="E97" s="23"/>
      <c r="F97" s="23"/>
    </row>
    <row r="98" spans="2:6" ht="15.75" customHeight="1" x14ac:dyDescent="0.35">
      <c r="B98" s="23"/>
      <c r="C98" s="23"/>
      <c r="D98" s="23"/>
      <c r="E98" s="23"/>
      <c r="F98" s="23"/>
    </row>
    <row r="99" spans="2:6" ht="15.75" customHeight="1" x14ac:dyDescent="0.35">
      <c r="B99" s="23"/>
      <c r="C99" s="23"/>
      <c r="D99" s="23"/>
      <c r="E99" s="23"/>
      <c r="F99" s="23"/>
    </row>
    <row r="100" spans="2:6" ht="15.75" customHeight="1" x14ac:dyDescent="0.35">
      <c r="B100" s="23"/>
      <c r="C100" s="23"/>
      <c r="D100" s="23"/>
      <c r="E100" s="23"/>
      <c r="F100" s="23"/>
    </row>
    <row r="101" spans="2:6" ht="15.75" customHeight="1" x14ac:dyDescent="0.35">
      <c r="B101" s="23"/>
      <c r="C101" s="23"/>
      <c r="D101" s="23"/>
      <c r="E101" s="23"/>
      <c r="F101" s="23"/>
    </row>
    <row r="102" spans="2:6" ht="15.75" customHeight="1" x14ac:dyDescent="0.35">
      <c r="B102" s="23"/>
      <c r="C102" s="23"/>
      <c r="D102" s="23"/>
      <c r="E102" s="23"/>
      <c r="F102" s="23"/>
    </row>
    <row r="103" spans="2:6" ht="15.75" customHeight="1" x14ac:dyDescent="0.35">
      <c r="B103" s="23"/>
      <c r="C103" s="23"/>
      <c r="D103" s="23"/>
      <c r="E103" s="23"/>
      <c r="F103" s="23"/>
    </row>
    <row r="104" spans="2:6" ht="15.75" customHeight="1" x14ac:dyDescent="0.35">
      <c r="B104" s="23"/>
      <c r="C104" s="23"/>
      <c r="D104" s="23"/>
      <c r="E104" s="23"/>
      <c r="F104" s="23"/>
    </row>
    <row r="105" spans="2:6" ht="15.75" customHeight="1" x14ac:dyDescent="0.35">
      <c r="B105" s="23"/>
      <c r="C105" s="23"/>
      <c r="D105" s="23"/>
      <c r="E105" s="23"/>
      <c r="F105" s="23"/>
    </row>
    <row r="106" spans="2:6" ht="15.75" customHeight="1" x14ac:dyDescent="0.35">
      <c r="B106" s="23"/>
      <c r="C106" s="23"/>
      <c r="D106" s="23"/>
      <c r="E106" s="23"/>
      <c r="F106" s="23"/>
    </row>
    <row r="107" spans="2:6" ht="15.75" customHeight="1" x14ac:dyDescent="0.35">
      <c r="B107" s="23"/>
      <c r="C107" s="23"/>
      <c r="D107" s="23"/>
      <c r="E107" s="23"/>
      <c r="F107" s="23"/>
    </row>
    <row r="108" spans="2:6" ht="15.75" customHeight="1" x14ac:dyDescent="0.35">
      <c r="B108" s="23"/>
      <c r="C108" s="23"/>
      <c r="D108" s="23"/>
      <c r="E108" s="23"/>
      <c r="F108" s="23"/>
    </row>
    <row r="109" spans="2:6" ht="15.75" customHeight="1" x14ac:dyDescent="0.35">
      <c r="B109" s="23"/>
      <c r="C109" s="25"/>
      <c r="D109" s="23"/>
      <c r="E109" s="23"/>
      <c r="F109" s="23"/>
    </row>
    <row r="110" spans="2:6" ht="15.75" customHeight="1" x14ac:dyDescent="0.35">
      <c r="B110" s="23"/>
      <c r="C110" s="25"/>
      <c r="D110" s="23"/>
      <c r="E110" s="23"/>
      <c r="F110" s="23"/>
    </row>
    <row r="111" spans="2:6" ht="15.75" customHeight="1" x14ac:dyDescent="0.35">
      <c r="B111" s="23"/>
      <c r="C111" s="25"/>
      <c r="D111" s="23"/>
      <c r="E111" s="23"/>
      <c r="F111" s="23"/>
    </row>
    <row r="112" spans="2:6" ht="15.75" customHeight="1" x14ac:dyDescent="0.35">
      <c r="B112" s="23"/>
      <c r="C112" s="25"/>
      <c r="D112" s="23"/>
      <c r="E112" s="23"/>
      <c r="F112" s="23"/>
    </row>
    <row r="113" spans="2:6" ht="15.75" customHeight="1" x14ac:dyDescent="0.35">
      <c r="B113" s="23"/>
      <c r="C113" s="25"/>
      <c r="D113" s="23"/>
      <c r="E113" s="23"/>
      <c r="F113" s="23"/>
    </row>
    <row r="114" spans="2:6" ht="15.75" customHeight="1" x14ac:dyDescent="0.35">
      <c r="B114" s="23"/>
      <c r="C114" s="25"/>
      <c r="D114" s="23"/>
      <c r="E114" s="23"/>
      <c r="F114" s="23"/>
    </row>
    <row r="115" spans="2:6" ht="15.75" customHeight="1" x14ac:dyDescent="0.35">
      <c r="B115" s="23"/>
      <c r="C115" s="25"/>
      <c r="D115" s="23"/>
      <c r="E115" s="23"/>
      <c r="F115" s="23"/>
    </row>
    <row r="116" spans="2:6" ht="15.75" customHeight="1" x14ac:dyDescent="0.35">
      <c r="B116" s="23"/>
      <c r="C116" s="25"/>
      <c r="D116" s="23"/>
      <c r="E116" s="23"/>
      <c r="F116" s="23"/>
    </row>
    <row r="117" spans="2:6" ht="15.75" customHeight="1" x14ac:dyDescent="0.35">
      <c r="B117" s="23"/>
      <c r="C117" s="25"/>
      <c r="D117" s="23"/>
      <c r="E117" s="23"/>
      <c r="F117" s="23"/>
    </row>
    <row r="118" spans="2:6" ht="15.75" customHeight="1" x14ac:dyDescent="0.35">
      <c r="B118" s="23"/>
      <c r="C118" s="25"/>
      <c r="D118" s="23"/>
      <c r="E118" s="23"/>
      <c r="F118" s="23"/>
    </row>
    <row r="119" spans="2:6" ht="15.75" customHeight="1" x14ac:dyDescent="0.35">
      <c r="B119" s="23"/>
      <c r="C119" s="25"/>
      <c r="D119" s="23"/>
      <c r="E119" s="23"/>
      <c r="F119" s="23"/>
    </row>
    <row r="120" spans="2:6" ht="15.75" customHeight="1" x14ac:dyDescent="0.35">
      <c r="B120" s="23"/>
      <c r="C120" s="25"/>
      <c r="D120" s="23"/>
      <c r="E120" s="23"/>
      <c r="F120" s="23"/>
    </row>
    <row r="121" spans="2:6" ht="15.75" customHeight="1" x14ac:dyDescent="0.35">
      <c r="B121" s="23"/>
      <c r="C121" s="25"/>
      <c r="D121" s="23"/>
      <c r="E121" s="23"/>
      <c r="F121" s="23"/>
    </row>
    <row r="122" spans="2:6" ht="15.75" customHeight="1" x14ac:dyDescent="0.35">
      <c r="B122" s="23"/>
      <c r="C122" s="25"/>
      <c r="D122" s="23"/>
      <c r="E122" s="23"/>
      <c r="F122" s="23"/>
    </row>
    <row r="123" spans="2:6" ht="15.75" customHeight="1" x14ac:dyDescent="0.35">
      <c r="B123" s="23"/>
      <c r="C123" s="25"/>
      <c r="D123" s="23"/>
      <c r="E123" s="23"/>
      <c r="F123" s="23"/>
    </row>
    <row r="124" spans="2:6" ht="15.75" customHeight="1" x14ac:dyDescent="0.35">
      <c r="B124" s="23"/>
      <c r="C124" s="25"/>
      <c r="D124" s="23"/>
      <c r="E124" s="23"/>
      <c r="F124" s="23"/>
    </row>
    <row r="125" spans="2:6" ht="15.75" customHeight="1" x14ac:dyDescent="0.35">
      <c r="B125" s="23"/>
      <c r="C125" s="25"/>
      <c r="D125" s="23"/>
      <c r="E125" s="23"/>
      <c r="F125" s="23"/>
    </row>
    <row r="126" spans="2:6" ht="15.75" customHeight="1" x14ac:dyDescent="0.35">
      <c r="B126" s="23"/>
      <c r="C126" s="25"/>
      <c r="D126" s="23"/>
      <c r="E126" s="23"/>
      <c r="F126" s="23"/>
    </row>
    <row r="127" spans="2:6" ht="15.75" customHeight="1" x14ac:dyDescent="0.35">
      <c r="B127" s="23"/>
      <c r="C127" s="25"/>
      <c r="D127" s="23"/>
      <c r="E127" s="23"/>
      <c r="F127" s="23"/>
    </row>
    <row r="128" spans="2:6" ht="15.75" customHeight="1" x14ac:dyDescent="0.35">
      <c r="B128" s="23"/>
      <c r="C128" s="25"/>
      <c r="D128" s="23"/>
      <c r="E128" s="23"/>
      <c r="F128" s="23"/>
    </row>
    <row r="129" spans="2:6" ht="15.75" customHeight="1" x14ac:dyDescent="0.35">
      <c r="B129" s="23"/>
      <c r="C129" s="25"/>
      <c r="D129" s="23"/>
      <c r="E129" s="23"/>
      <c r="F129" s="23"/>
    </row>
    <row r="130" spans="2:6" ht="15.75" customHeight="1" x14ac:dyDescent="0.35">
      <c r="B130" s="23"/>
      <c r="C130" s="25"/>
      <c r="D130" s="23"/>
      <c r="E130" s="23"/>
      <c r="F130" s="23"/>
    </row>
    <row r="131" spans="2:6" ht="15.75" customHeight="1" x14ac:dyDescent="0.35">
      <c r="B131" s="23"/>
      <c r="C131" s="25"/>
      <c r="D131" s="23"/>
      <c r="E131" s="23"/>
      <c r="F131" s="23"/>
    </row>
    <row r="132" spans="2:6" ht="15.75" customHeight="1" x14ac:dyDescent="0.35">
      <c r="B132" s="23"/>
      <c r="C132" s="25"/>
      <c r="D132" s="23"/>
      <c r="E132" s="23"/>
      <c r="F132" s="23"/>
    </row>
    <row r="133" spans="2:6" ht="15.75" customHeight="1" x14ac:dyDescent="0.35">
      <c r="B133" s="23"/>
      <c r="C133" s="25"/>
      <c r="D133" s="23"/>
      <c r="E133" s="23"/>
      <c r="F133" s="23"/>
    </row>
    <row r="134" spans="2:6" ht="15.75" customHeight="1" x14ac:dyDescent="0.35">
      <c r="B134" s="23"/>
      <c r="C134" s="25"/>
      <c r="D134" s="23"/>
      <c r="E134" s="23"/>
      <c r="F134" s="23"/>
    </row>
    <row r="135" spans="2:6" ht="15.75" customHeight="1" x14ac:dyDescent="0.35">
      <c r="B135" s="23"/>
      <c r="C135" s="25"/>
      <c r="D135" s="23"/>
      <c r="E135" s="23"/>
      <c r="F135" s="23"/>
    </row>
    <row r="136" spans="2:6" ht="15.75" customHeight="1" x14ac:dyDescent="0.35">
      <c r="B136" s="23"/>
      <c r="C136" s="25"/>
      <c r="D136" s="23"/>
      <c r="E136" s="23"/>
      <c r="F136" s="23"/>
    </row>
    <row r="137" spans="2:6" ht="15.75" customHeight="1" x14ac:dyDescent="0.35">
      <c r="B137" s="23"/>
      <c r="C137" s="25"/>
      <c r="D137" s="23"/>
      <c r="E137" s="23"/>
      <c r="F137" s="23"/>
    </row>
    <row r="138" spans="2:6" ht="15.75" customHeight="1" x14ac:dyDescent="0.35">
      <c r="B138" s="23"/>
      <c r="C138" s="25"/>
      <c r="D138" s="23"/>
      <c r="E138" s="23"/>
      <c r="F138" s="23"/>
    </row>
    <row r="139" spans="2:6" ht="15.75" customHeight="1" x14ac:dyDescent="0.35">
      <c r="B139" s="23"/>
      <c r="C139" s="25"/>
      <c r="D139" s="23"/>
      <c r="E139" s="23"/>
      <c r="F139" s="23"/>
    </row>
    <row r="140" spans="2:6" ht="15.75" customHeight="1" x14ac:dyDescent="0.35">
      <c r="B140" s="23"/>
      <c r="C140" s="25"/>
      <c r="D140" s="23"/>
      <c r="E140" s="23"/>
      <c r="F140" s="23"/>
    </row>
    <row r="141" spans="2:6" ht="15.75" customHeight="1" x14ac:dyDescent="0.35">
      <c r="B141" s="23"/>
      <c r="C141" s="25"/>
      <c r="D141" s="23"/>
      <c r="E141" s="23"/>
      <c r="F141" s="23"/>
    </row>
    <row r="142" spans="2:6" ht="15.75" customHeight="1" x14ac:dyDescent="0.35">
      <c r="B142" s="23"/>
      <c r="C142" s="25"/>
      <c r="D142" s="23"/>
      <c r="E142" s="23"/>
      <c r="F142" s="23"/>
    </row>
    <row r="143" spans="2:6" ht="15.75" customHeight="1" x14ac:dyDescent="0.35">
      <c r="B143" s="23"/>
      <c r="C143" s="25"/>
      <c r="D143" s="23"/>
      <c r="E143" s="23"/>
      <c r="F143" s="23"/>
    </row>
    <row r="144" spans="2:6" ht="15.75" customHeight="1" x14ac:dyDescent="0.35">
      <c r="B144" s="23"/>
      <c r="C144" s="25"/>
      <c r="D144" s="23"/>
      <c r="E144" s="23"/>
      <c r="F144" s="23"/>
    </row>
    <row r="145" spans="2:6" ht="15.75" customHeight="1" x14ac:dyDescent="0.35">
      <c r="B145" s="23"/>
      <c r="C145" s="25"/>
      <c r="D145" s="23"/>
      <c r="E145" s="23"/>
      <c r="F145" s="23"/>
    </row>
    <row r="146" spans="2:6" ht="15.75" customHeight="1" x14ac:dyDescent="0.35">
      <c r="B146" s="23"/>
      <c r="C146" s="25"/>
      <c r="D146" s="23"/>
      <c r="E146" s="23"/>
      <c r="F146" s="23"/>
    </row>
    <row r="147" spans="2:6" ht="15.75" customHeight="1" x14ac:dyDescent="0.35">
      <c r="B147" s="23"/>
      <c r="C147" s="25"/>
      <c r="D147" s="23"/>
      <c r="E147" s="23"/>
      <c r="F147" s="23"/>
    </row>
    <row r="148" spans="2:6" ht="15.75" customHeight="1" x14ac:dyDescent="0.35">
      <c r="B148" s="23"/>
      <c r="C148" s="25"/>
      <c r="D148" s="23"/>
      <c r="E148" s="23"/>
      <c r="F148" s="23"/>
    </row>
    <row r="149" spans="2:6" ht="15.75" customHeight="1" x14ac:dyDescent="0.35">
      <c r="B149" s="23"/>
      <c r="C149" s="25"/>
      <c r="D149" s="23"/>
      <c r="E149" s="23"/>
      <c r="F149" s="23"/>
    </row>
    <row r="150" spans="2:6" ht="15.75" customHeight="1" x14ac:dyDescent="0.35">
      <c r="B150" s="23"/>
      <c r="C150" s="25"/>
      <c r="D150" s="23"/>
      <c r="E150" s="23"/>
      <c r="F150" s="23"/>
    </row>
    <row r="151" spans="2:6" ht="15.75" customHeight="1" x14ac:dyDescent="0.35">
      <c r="B151" s="23"/>
      <c r="C151" s="25"/>
      <c r="D151" s="23"/>
      <c r="E151" s="23"/>
      <c r="F151" s="23"/>
    </row>
    <row r="152" spans="2:6" ht="15.75" customHeight="1" x14ac:dyDescent="0.35">
      <c r="B152" s="23"/>
      <c r="C152" s="25"/>
      <c r="D152" s="23"/>
      <c r="E152" s="23"/>
      <c r="F152" s="23"/>
    </row>
    <row r="153" spans="2:6" ht="15.75" customHeight="1" x14ac:dyDescent="0.35">
      <c r="B153" s="23"/>
      <c r="C153" s="25"/>
      <c r="D153" s="23"/>
      <c r="E153" s="23"/>
      <c r="F153" s="23"/>
    </row>
    <row r="154" spans="2:6" ht="15.75" customHeight="1" x14ac:dyDescent="0.35">
      <c r="B154" s="23"/>
      <c r="C154" s="25"/>
      <c r="D154" s="23"/>
      <c r="E154" s="23"/>
      <c r="F154" s="23"/>
    </row>
    <row r="155" spans="2:6" ht="15.75" customHeight="1" x14ac:dyDescent="0.35">
      <c r="B155" s="23"/>
      <c r="C155" s="25"/>
      <c r="D155" s="23"/>
      <c r="E155" s="23"/>
      <c r="F155" s="23"/>
    </row>
    <row r="156" spans="2:6" ht="15.75" customHeight="1" x14ac:dyDescent="0.35">
      <c r="B156" s="23"/>
      <c r="C156" s="25"/>
      <c r="D156" s="23"/>
      <c r="E156" s="23"/>
      <c r="F156" s="23"/>
    </row>
    <row r="157" spans="2:6" ht="15.75" customHeight="1" x14ac:dyDescent="0.35">
      <c r="B157" s="23"/>
      <c r="C157" s="25"/>
      <c r="D157" s="23"/>
      <c r="E157" s="23"/>
      <c r="F157" s="23"/>
    </row>
    <row r="158" spans="2:6" ht="15.75" customHeight="1" x14ac:dyDescent="0.35">
      <c r="B158" s="23"/>
      <c r="C158" s="25"/>
      <c r="D158" s="23"/>
      <c r="E158" s="23"/>
      <c r="F158" s="23"/>
    </row>
    <row r="159" spans="2:6" ht="15.75" customHeight="1" x14ac:dyDescent="0.35">
      <c r="B159" s="23"/>
      <c r="C159" s="25"/>
      <c r="D159" s="23"/>
      <c r="E159" s="23"/>
      <c r="F159" s="23"/>
    </row>
    <row r="160" spans="2:6" ht="15.75" customHeight="1" x14ac:dyDescent="0.35">
      <c r="B160" s="23"/>
      <c r="C160" s="25"/>
      <c r="D160" s="23"/>
      <c r="E160" s="23"/>
      <c r="F160" s="23"/>
    </row>
    <row r="161" spans="2:6" ht="15.75" customHeight="1" x14ac:dyDescent="0.35">
      <c r="B161" s="23"/>
      <c r="C161" s="25"/>
      <c r="D161" s="23"/>
      <c r="E161" s="23"/>
      <c r="F161" s="23"/>
    </row>
    <row r="162" spans="2:6" ht="15.75" customHeight="1" x14ac:dyDescent="0.35">
      <c r="B162" s="23"/>
      <c r="C162" s="25"/>
      <c r="D162" s="23"/>
      <c r="E162" s="23"/>
      <c r="F162" s="23"/>
    </row>
    <row r="163" spans="2:6" ht="15.75" customHeight="1" x14ac:dyDescent="0.35">
      <c r="B163" s="23"/>
      <c r="C163" s="25"/>
      <c r="D163" s="23"/>
      <c r="E163" s="23"/>
      <c r="F163" s="23"/>
    </row>
    <row r="164" spans="2:6" ht="15.75" customHeight="1" x14ac:dyDescent="0.35">
      <c r="B164" s="23"/>
      <c r="C164" s="25"/>
      <c r="D164" s="23"/>
      <c r="E164" s="23"/>
      <c r="F164" s="23"/>
    </row>
    <row r="165" spans="2:6" ht="15.75" customHeight="1" x14ac:dyDescent="0.35">
      <c r="B165" s="23"/>
      <c r="C165" s="25"/>
      <c r="D165" s="23"/>
      <c r="E165" s="23"/>
      <c r="F165" s="23"/>
    </row>
    <row r="166" spans="2:6" ht="15.75" customHeight="1" x14ac:dyDescent="0.35">
      <c r="B166" s="23"/>
      <c r="C166" s="25"/>
      <c r="D166" s="23"/>
      <c r="E166" s="23"/>
      <c r="F166" s="23"/>
    </row>
    <row r="167" spans="2:6" ht="15.75" customHeight="1" x14ac:dyDescent="0.35">
      <c r="B167" s="23"/>
      <c r="C167" s="25"/>
      <c r="D167" s="23"/>
      <c r="E167" s="23"/>
      <c r="F167" s="23"/>
    </row>
    <row r="168" spans="2:6" ht="15.75" customHeight="1" x14ac:dyDescent="0.35">
      <c r="B168" s="23"/>
      <c r="C168" s="25"/>
      <c r="D168" s="23"/>
      <c r="E168" s="23"/>
      <c r="F168" s="23"/>
    </row>
    <row r="169" spans="2:6" ht="15.75" customHeight="1" x14ac:dyDescent="0.35">
      <c r="B169" s="23"/>
      <c r="C169" s="25"/>
      <c r="D169" s="23"/>
      <c r="E169" s="23"/>
      <c r="F169" s="23"/>
    </row>
    <row r="170" spans="2:6" ht="15.75" customHeight="1" x14ac:dyDescent="0.35">
      <c r="B170" s="23"/>
      <c r="C170" s="25"/>
      <c r="D170" s="23"/>
      <c r="E170" s="23"/>
      <c r="F170" s="23"/>
    </row>
    <row r="171" spans="2:6" ht="15.75" customHeight="1" x14ac:dyDescent="0.35">
      <c r="B171" s="23"/>
      <c r="C171" s="25"/>
      <c r="D171" s="23"/>
      <c r="E171" s="23"/>
      <c r="F171" s="23"/>
    </row>
    <row r="172" spans="2:6" ht="15.75" customHeight="1" x14ac:dyDescent="0.35">
      <c r="B172" s="23"/>
      <c r="C172" s="25"/>
      <c r="D172" s="23"/>
      <c r="E172" s="23"/>
      <c r="F172" s="23"/>
    </row>
    <row r="173" spans="2:6" ht="15.75" customHeight="1" x14ac:dyDescent="0.35">
      <c r="B173" s="23"/>
      <c r="C173" s="25"/>
      <c r="D173" s="23"/>
      <c r="E173" s="23"/>
      <c r="F173" s="23"/>
    </row>
    <row r="174" spans="2:6" ht="15.75" customHeight="1" x14ac:dyDescent="0.35">
      <c r="B174" s="23"/>
      <c r="C174" s="25"/>
      <c r="D174" s="23"/>
      <c r="E174" s="23"/>
      <c r="F174" s="23"/>
    </row>
    <row r="175" spans="2:6" ht="15.75" customHeight="1" x14ac:dyDescent="0.35">
      <c r="B175" s="23"/>
      <c r="C175" s="25"/>
      <c r="D175" s="23"/>
      <c r="E175" s="23"/>
      <c r="F175" s="23"/>
    </row>
    <row r="176" spans="2:6" ht="15.75" customHeight="1" x14ac:dyDescent="0.35">
      <c r="B176" s="23"/>
      <c r="C176" s="25"/>
      <c r="D176" s="23"/>
      <c r="E176" s="23"/>
      <c r="F176" s="23"/>
    </row>
    <row r="177" spans="2:6" ht="15.75" customHeight="1" x14ac:dyDescent="0.35">
      <c r="B177" s="23"/>
      <c r="C177" s="25"/>
      <c r="D177" s="23"/>
      <c r="E177" s="23"/>
      <c r="F177" s="23"/>
    </row>
    <row r="178" spans="2:6" ht="15.75" customHeight="1" x14ac:dyDescent="0.35">
      <c r="B178" s="23"/>
      <c r="C178" s="25"/>
      <c r="D178" s="23"/>
      <c r="E178" s="23"/>
      <c r="F178" s="23"/>
    </row>
    <row r="179" spans="2:6" ht="15.75" customHeight="1" x14ac:dyDescent="0.35">
      <c r="B179" s="23"/>
      <c r="C179" s="25"/>
      <c r="D179" s="23"/>
      <c r="E179" s="23"/>
      <c r="F179" s="23"/>
    </row>
    <row r="180" spans="2:6" ht="15.75" customHeight="1" x14ac:dyDescent="0.35">
      <c r="B180" s="23"/>
      <c r="C180" s="25"/>
      <c r="D180" s="23"/>
      <c r="E180" s="23"/>
      <c r="F180" s="23"/>
    </row>
    <row r="181" spans="2:6" ht="15.75" customHeight="1" x14ac:dyDescent="0.35">
      <c r="B181" s="23"/>
      <c r="C181" s="25"/>
      <c r="D181" s="23"/>
      <c r="E181" s="23"/>
      <c r="F181" s="23"/>
    </row>
    <row r="182" spans="2:6" ht="15.75" customHeight="1" x14ac:dyDescent="0.35">
      <c r="B182" s="23"/>
      <c r="C182" s="25"/>
      <c r="D182" s="23"/>
      <c r="E182" s="23"/>
      <c r="F182" s="23"/>
    </row>
    <row r="183" spans="2:6" ht="15.75" customHeight="1" x14ac:dyDescent="0.35">
      <c r="B183" s="23"/>
      <c r="C183" s="25"/>
      <c r="D183" s="23"/>
      <c r="E183" s="23"/>
      <c r="F183" s="23"/>
    </row>
    <row r="184" spans="2:6" ht="15.75" customHeight="1" x14ac:dyDescent="0.35">
      <c r="B184" s="23"/>
      <c r="C184" s="25"/>
      <c r="D184" s="23"/>
      <c r="E184" s="23"/>
      <c r="F184" s="23"/>
    </row>
    <row r="185" spans="2:6" ht="15.75" customHeight="1" x14ac:dyDescent="0.35">
      <c r="B185" s="23"/>
      <c r="C185" s="25"/>
      <c r="D185" s="23"/>
      <c r="E185" s="23"/>
      <c r="F185" s="23"/>
    </row>
    <row r="186" spans="2:6" ht="15.75" customHeight="1" x14ac:dyDescent="0.35">
      <c r="B186" s="23"/>
      <c r="C186" s="25"/>
      <c r="D186" s="23"/>
      <c r="E186" s="23"/>
      <c r="F186" s="23"/>
    </row>
    <row r="187" spans="2:6" ht="15.75" customHeight="1" x14ac:dyDescent="0.35">
      <c r="B187" s="23"/>
      <c r="C187" s="25"/>
      <c r="D187" s="23"/>
      <c r="E187" s="23"/>
      <c r="F187" s="23"/>
    </row>
    <row r="188" spans="2:6" ht="15.75" customHeight="1" x14ac:dyDescent="0.35">
      <c r="B188" s="23"/>
      <c r="C188" s="25"/>
      <c r="D188" s="23"/>
      <c r="E188" s="23"/>
      <c r="F188" s="23"/>
    </row>
    <row r="189" spans="2:6" ht="15.75" customHeight="1" x14ac:dyDescent="0.35">
      <c r="B189" s="23"/>
      <c r="C189" s="25"/>
      <c r="D189" s="23"/>
      <c r="E189" s="23"/>
      <c r="F189" s="23"/>
    </row>
    <row r="190" spans="2:6" ht="15.75" customHeight="1" x14ac:dyDescent="0.35">
      <c r="B190" s="23"/>
      <c r="C190" s="25"/>
      <c r="D190" s="23"/>
      <c r="E190" s="23"/>
      <c r="F190" s="23"/>
    </row>
    <row r="191" spans="2:6" ht="15.75" customHeight="1" x14ac:dyDescent="0.35">
      <c r="B191" s="23"/>
      <c r="C191" s="25"/>
      <c r="D191" s="23"/>
      <c r="E191" s="23"/>
      <c r="F191" s="23"/>
    </row>
    <row r="192" spans="2:6" ht="15.75" customHeight="1" x14ac:dyDescent="0.35">
      <c r="B192" s="23"/>
      <c r="C192" s="25"/>
      <c r="D192" s="23"/>
      <c r="E192" s="23"/>
      <c r="F192" s="23"/>
    </row>
    <row r="193" spans="2:6" ht="15.75" customHeight="1" x14ac:dyDescent="0.35">
      <c r="B193" s="23"/>
      <c r="C193" s="25"/>
      <c r="D193" s="23"/>
      <c r="E193" s="23"/>
      <c r="F193" s="23"/>
    </row>
    <row r="194" spans="2:6" ht="15.75" customHeight="1" x14ac:dyDescent="0.35">
      <c r="B194" s="23"/>
      <c r="C194" s="25"/>
      <c r="D194" s="23"/>
      <c r="E194" s="23"/>
      <c r="F194" s="23"/>
    </row>
    <row r="195" spans="2:6" ht="15.75" customHeight="1" x14ac:dyDescent="0.35">
      <c r="B195" s="23"/>
      <c r="C195" s="25"/>
      <c r="D195" s="23"/>
      <c r="E195" s="23"/>
      <c r="F195" s="23"/>
    </row>
    <row r="196" spans="2:6" ht="15.75" customHeight="1" x14ac:dyDescent="0.35">
      <c r="B196" s="23"/>
      <c r="C196" s="25"/>
      <c r="D196" s="23"/>
      <c r="E196" s="23"/>
      <c r="F196" s="23"/>
    </row>
    <row r="197" spans="2:6" ht="15.75" customHeight="1" x14ac:dyDescent="0.35">
      <c r="B197" s="23"/>
      <c r="C197" s="25"/>
      <c r="D197" s="23"/>
      <c r="E197" s="23"/>
      <c r="F197" s="23"/>
    </row>
    <row r="198" spans="2:6" ht="15.75" customHeight="1" x14ac:dyDescent="0.35">
      <c r="B198" s="23"/>
      <c r="C198" s="25"/>
      <c r="D198" s="23"/>
      <c r="E198" s="23"/>
      <c r="F198" s="23"/>
    </row>
    <row r="199" spans="2:6" ht="15.75" customHeight="1" x14ac:dyDescent="0.35">
      <c r="B199" s="23"/>
      <c r="C199" s="25"/>
      <c r="D199" s="23"/>
      <c r="E199" s="23"/>
      <c r="F199" s="23"/>
    </row>
    <row r="200" spans="2:6" ht="15.75" customHeight="1" x14ac:dyDescent="0.35">
      <c r="B200" s="23"/>
      <c r="C200" s="25"/>
      <c r="D200" s="23"/>
      <c r="E200" s="23"/>
      <c r="F200" s="23"/>
    </row>
    <row r="201" spans="2:6" ht="15.75" customHeight="1" x14ac:dyDescent="0.35">
      <c r="B201" s="23"/>
      <c r="C201" s="25"/>
      <c r="D201" s="23"/>
      <c r="E201" s="23"/>
      <c r="F201" s="23"/>
    </row>
    <row r="202" spans="2:6" ht="15.75" customHeight="1" x14ac:dyDescent="0.35">
      <c r="B202" s="23"/>
      <c r="C202" s="25"/>
      <c r="D202" s="23"/>
      <c r="E202" s="23"/>
      <c r="F202" s="23"/>
    </row>
    <row r="203" spans="2:6" ht="15.75" customHeight="1" x14ac:dyDescent="0.35">
      <c r="B203" s="23"/>
      <c r="C203" s="25"/>
      <c r="D203" s="23"/>
      <c r="E203" s="23"/>
      <c r="F203" s="23"/>
    </row>
    <row r="204" spans="2:6" ht="15.75" customHeight="1" x14ac:dyDescent="0.35">
      <c r="B204" s="23"/>
      <c r="C204" s="25"/>
      <c r="D204" s="23"/>
      <c r="E204" s="23"/>
      <c r="F204" s="23"/>
    </row>
    <row r="205" spans="2:6" ht="15.75" customHeight="1" x14ac:dyDescent="0.35">
      <c r="B205" s="23"/>
      <c r="C205" s="25"/>
      <c r="D205" s="23"/>
      <c r="E205" s="23"/>
      <c r="F205" s="23"/>
    </row>
    <row r="206" spans="2:6" ht="15.75" customHeight="1" x14ac:dyDescent="0.35">
      <c r="B206" s="23"/>
      <c r="C206" s="25"/>
      <c r="D206" s="23"/>
      <c r="E206" s="23"/>
      <c r="F206" s="23"/>
    </row>
    <row r="207" spans="2:6" ht="15.75" customHeight="1" x14ac:dyDescent="0.35">
      <c r="B207" s="23"/>
      <c r="C207" s="25"/>
      <c r="D207" s="23"/>
      <c r="E207" s="23"/>
      <c r="F207" s="23"/>
    </row>
    <row r="208" spans="2:6" ht="15.75" customHeight="1" x14ac:dyDescent="0.35">
      <c r="B208" s="23"/>
      <c r="C208" s="25"/>
      <c r="D208" s="23"/>
      <c r="E208" s="23"/>
      <c r="F208" s="23"/>
    </row>
    <row r="209" spans="2:6" ht="15.75" customHeight="1" x14ac:dyDescent="0.35">
      <c r="B209" s="23"/>
      <c r="C209" s="25"/>
      <c r="D209" s="23"/>
      <c r="E209" s="23"/>
      <c r="F209" s="23"/>
    </row>
    <row r="210" spans="2:6" ht="15.75" customHeight="1" x14ac:dyDescent="0.35">
      <c r="B210" s="23"/>
      <c r="C210" s="25"/>
      <c r="D210" s="23"/>
      <c r="E210" s="23"/>
      <c r="F210" s="23"/>
    </row>
    <row r="211" spans="2:6" ht="15.75" customHeight="1" x14ac:dyDescent="0.35">
      <c r="B211" s="23"/>
      <c r="C211" s="25"/>
      <c r="D211" s="23"/>
      <c r="E211" s="23"/>
      <c r="F211" s="23"/>
    </row>
    <row r="212" spans="2:6" ht="15.75" customHeight="1" x14ac:dyDescent="0.35">
      <c r="B212" s="23"/>
      <c r="C212" s="25"/>
      <c r="D212" s="23"/>
      <c r="E212" s="23"/>
      <c r="F212" s="23"/>
    </row>
    <row r="213" spans="2:6" ht="15.75" customHeight="1" x14ac:dyDescent="0.35">
      <c r="B213" s="23"/>
      <c r="C213" s="25"/>
      <c r="D213" s="23"/>
      <c r="E213" s="23"/>
      <c r="F213" s="23"/>
    </row>
    <row r="214" spans="2:6" ht="15.75" customHeight="1" x14ac:dyDescent="0.35">
      <c r="B214" s="23"/>
      <c r="C214" s="25"/>
      <c r="D214" s="23"/>
      <c r="E214" s="23"/>
      <c r="F214" s="23"/>
    </row>
    <row r="215" spans="2:6" ht="15.75" customHeight="1" x14ac:dyDescent="0.35">
      <c r="B215" s="23"/>
      <c r="C215" s="25"/>
      <c r="D215" s="23"/>
      <c r="E215" s="23"/>
      <c r="F215" s="23"/>
    </row>
    <row r="216" spans="2:6" ht="15.75" customHeight="1" x14ac:dyDescent="0.35">
      <c r="B216" s="23"/>
      <c r="C216" s="25"/>
      <c r="D216" s="23"/>
      <c r="E216" s="23"/>
      <c r="F216" s="23"/>
    </row>
    <row r="217" spans="2:6" ht="15.75" customHeight="1" x14ac:dyDescent="0.35">
      <c r="B217" s="23"/>
      <c r="C217" s="25"/>
      <c r="D217" s="23"/>
      <c r="E217" s="23"/>
      <c r="F217" s="23"/>
    </row>
    <row r="218" spans="2:6" ht="15.75" customHeight="1" x14ac:dyDescent="0.35">
      <c r="B218" s="23"/>
      <c r="C218" s="25"/>
      <c r="D218" s="23"/>
      <c r="E218" s="23"/>
      <c r="F218" s="23"/>
    </row>
    <row r="219" spans="2:6" ht="15.75" customHeight="1" x14ac:dyDescent="0.35">
      <c r="B219" s="23"/>
      <c r="C219" s="25"/>
      <c r="D219" s="23"/>
      <c r="E219" s="23"/>
      <c r="F219" s="23"/>
    </row>
    <row r="220" spans="2:6" ht="15.75" customHeight="1" x14ac:dyDescent="0.35">
      <c r="B220" s="23"/>
      <c r="C220" s="25"/>
      <c r="D220" s="23"/>
      <c r="E220" s="23"/>
      <c r="F220" s="23"/>
    </row>
    <row r="221" spans="2:6" ht="15.75" customHeight="1" x14ac:dyDescent="0.35">
      <c r="B221" s="23"/>
      <c r="C221" s="25"/>
      <c r="D221" s="23"/>
      <c r="E221" s="23"/>
      <c r="F221" s="23"/>
    </row>
    <row r="222" spans="2:6" ht="15.75" customHeight="1" x14ac:dyDescent="0.35">
      <c r="B222" s="23"/>
      <c r="C222" s="25"/>
      <c r="D222" s="23"/>
      <c r="E222" s="23"/>
      <c r="F222" s="23"/>
    </row>
    <row r="223" spans="2:6" ht="15.75" customHeight="1" x14ac:dyDescent="0.35">
      <c r="B223" s="23"/>
      <c r="C223" s="25"/>
      <c r="D223" s="23"/>
      <c r="E223" s="23"/>
      <c r="F223" s="23"/>
    </row>
    <row r="224" spans="2:6" ht="15.75" customHeight="1" x14ac:dyDescent="0.35">
      <c r="B224" s="23"/>
      <c r="C224" s="25"/>
      <c r="D224" s="23"/>
      <c r="E224" s="23"/>
      <c r="F224" s="23"/>
    </row>
    <row r="225" spans="2:6" ht="15.75" customHeight="1" x14ac:dyDescent="0.35">
      <c r="B225" s="23"/>
      <c r="C225" s="25"/>
      <c r="D225" s="23"/>
      <c r="E225" s="23"/>
      <c r="F225" s="23"/>
    </row>
    <row r="226" spans="2:6" ht="15.75" customHeight="1" x14ac:dyDescent="0.35">
      <c r="B226" s="23"/>
      <c r="C226" s="25"/>
      <c r="D226" s="23"/>
      <c r="E226" s="23"/>
      <c r="F226" s="23"/>
    </row>
    <row r="227" spans="2:6" ht="15.75" customHeight="1" x14ac:dyDescent="0.35">
      <c r="B227" s="23"/>
      <c r="C227" s="25"/>
      <c r="D227" s="23"/>
      <c r="E227" s="23"/>
      <c r="F227" s="23"/>
    </row>
    <row r="228" spans="2:6" ht="15.75" customHeight="1" x14ac:dyDescent="0.35">
      <c r="B228" s="23"/>
      <c r="C228" s="25"/>
      <c r="D228" s="23"/>
      <c r="E228" s="23"/>
      <c r="F228" s="23"/>
    </row>
    <row r="229" spans="2:6" ht="15.75" customHeight="1" x14ac:dyDescent="0.35">
      <c r="B229" s="23"/>
      <c r="C229" s="25"/>
      <c r="D229" s="23"/>
      <c r="E229" s="23"/>
      <c r="F229" s="23"/>
    </row>
    <row r="230" spans="2:6" ht="15.75" customHeight="1" x14ac:dyDescent="0.35">
      <c r="B230" s="23"/>
      <c r="C230" s="25"/>
      <c r="D230" s="23"/>
      <c r="E230" s="23"/>
      <c r="F230" s="23"/>
    </row>
    <row r="231" spans="2:6" ht="15.75" customHeight="1" x14ac:dyDescent="0.35">
      <c r="B231" s="23"/>
      <c r="C231" s="25"/>
      <c r="D231" s="23"/>
      <c r="E231" s="23"/>
      <c r="F231" s="23"/>
    </row>
    <row r="232" spans="2:6" ht="15.75" customHeight="1" x14ac:dyDescent="0.35">
      <c r="B232" s="23"/>
      <c r="C232" s="25"/>
      <c r="D232" s="23"/>
      <c r="E232" s="23"/>
      <c r="F232" s="23"/>
    </row>
    <row r="233" spans="2:6" ht="15.75" customHeight="1" x14ac:dyDescent="0.35">
      <c r="B233" s="23"/>
      <c r="C233" s="25"/>
      <c r="D233" s="23"/>
      <c r="E233" s="23"/>
      <c r="F233" s="23"/>
    </row>
    <row r="234" spans="2:6" ht="15.75" customHeight="1" x14ac:dyDescent="0.35">
      <c r="B234" s="23"/>
      <c r="C234" s="25"/>
      <c r="D234" s="23"/>
      <c r="E234" s="23"/>
      <c r="F234" s="23"/>
    </row>
    <row r="235" spans="2:6" ht="15.75" customHeight="1" x14ac:dyDescent="0.35">
      <c r="B235" s="23"/>
      <c r="C235" s="25"/>
      <c r="D235" s="23"/>
      <c r="E235" s="23"/>
      <c r="F235" s="23"/>
    </row>
    <row r="236" spans="2:6" ht="15.75" customHeight="1" x14ac:dyDescent="0.35">
      <c r="B236" s="23"/>
      <c r="C236" s="25"/>
      <c r="D236" s="23"/>
      <c r="E236" s="23"/>
      <c r="F236" s="23"/>
    </row>
    <row r="237" spans="2:6" ht="15.75" customHeight="1" x14ac:dyDescent="0.35">
      <c r="B237" s="23"/>
      <c r="C237" s="25"/>
      <c r="D237" s="23"/>
      <c r="E237" s="23"/>
      <c r="F237" s="23"/>
    </row>
    <row r="238" spans="2:6" ht="15.75" customHeight="1" x14ac:dyDescent="0.35">
      <c r="B238" s="23"/>
      <c r="C238" s="25"/>
      <c r="D238" s="23"/>
      <c r="E238" s="23"/>
      <c r="F238" s="23"/>
    </row>
    <row r="239" spans="2:6" ht="15.75" customHeight="1" x14ac:dyDescent="0.35">
      <c r="B239" s="23"/>
      <c r="C239" s="25"/>
      <c r="D239" s="23"/>
      <c r="E239" s="23"/>
      <c r="F239" s="23"/>
    </row>
    <row r="240" spans="2:6" ht="15.75" customHeight="1" x14ac:dyDescent="0.35">
      <c r="B240" s="23"/>
      <c r="C240" s="25"/>
      <c r="D240" s="23"/>
      <c r="E240" s="23"/>
      <c r="F240" s="23"/>
    </row>
    <row r="241" spans="2:6" ht="15.75" customHeight="1" x14ac:dyDescent="0.35">
      <c r="B241" s="23"/>
      <c r="C241" s="25"/>
      <c r="D241" s="23"/>
      <c r="E241" s="23"/>
      <c r="F241" s="23"/>
    </row>
    <row r="242" spans="2:6" ht="15.75" customHeight="1" x14ac:dyDescent="0.35">
      <c r="B242" s="23"/>
      <c r="C242" s="25"/>
      <c r="D242" s="23"/>
      <c r="E242" s="23"/>
      <c r="F242" s="23"/>
    </row>
    <row r="243" spans="2:6" ht="15.75" customHeight="1" x14ac:dyDescent="0.35">
      <c r="B243" s="23"/>
      <c r="C243" s="25"/>
      <c r="D243" s="23"/>
      <c r="E243" s="23"/>
      <c r="F243" s="23"/>
    </row>
    <row r="244" spans="2:6" ht="15.75" customHeight="1" x14ac:dyDescent="0.35">
      <c r="B244" s="23"/>
      <c r="C244" s="25"/>
      <c r="D244" s="23"/>
      <c r="E244" s="23"/>
      <c r="F244" s="23"/>
    </row>
    <row r="245" spans="2:6" ht="15.75" customHeight="1" x14ac:dyDescent="0.35">
      <c r="B245" s="23"/>
      <c r="C245" s="25"/>
      <c r="D245" s="23"/>
      <c r="E245" s="23"/>
      <c r="F245" s="23"/>
    </row>
    <row r="246" spans="2:6" ht="15.75" customHeight="1" x14ac:dyDescent="0.35">
      <c r="B246" s="23"/>
      <c r="C246" s="25"/>
      <c r="D246" s="23"/>
      <c r="E246" s="23"/>
      <c r="F246" s="23"/>
    </row>
    <row r="247" spans="2:6" ht="15.75" customHeight="1" x14ac:dyDescent="0.35">
      <c r="B247" s="23"/>
      <c r="C247" s="25"/>
      <c r="D247" s="23"/>
      <c r="E247" s="23"/>
      <c r="F247" s="23"/>
    </row>
    <row r="248" spans="2:6" ht="15.75" customHeight="1" x14ac:dyDescent="0.35">
      <c r="B248" s="23"/>
      <c r="C248" s="25"/>
      <c r="D248" s="23"/>
      <c r="E248" s="23"/>
      <c r="F248" s="23"/>
    </row>
    <row r="249" spans="2:6" ht="15.75" customHeight="1" x14ac:dyDescent="0.35">
      <c r="B249" s="23"/>
      <c r="C249" s="25"/>
      <c r="D249" s="23"/>
      <c r="E249" s="23"/>
      <c r="F249" s="23"/>
    </row>
    <row r="250" spans="2:6" ht="15.75" customHeight="1" x14ac:dyDescent="0.35">
      <c r="B250" s="23"/>
      <c r="C250" s="25"/>
      <c r="D250" s="23"/>
      <c r="E250" s="23"/>
      <c r="F250" s="23"/>
    </row>
    <row r="251" spans="2:6" ht="15.75" customHeight="1" x14ac:dyDescent="0.35">
      <c r="B251" s="23"/>
      <c r="C251" s="25"/>
      <c r="D251" s="23"/>
      <c r="E251" s="23"/>
      <c r="F251" s="23"/>
    </row>
    <row r="252" spans="2:6" ht="15.75" customHeight="1" x14ac:dyDescent="0.35">
      <c r="B252" s="23"/>
      <c r="C252" s="25"/>
      <c r="D252" s="23"/>
      <c r="E252" s="23"/>
      <c r="F252" s="23"/>
    </row>
    <row r="253" spans="2:6" ht="15.75" customHeight="1" x14ac:dyDescent="0.35">
      <c r="B253" s="23"/>
      <c r="C253" s="25"/>
      <c r="D253" s="23"/>
      <c r="E253" s="23"/>
      <c r="F253" s="23"/>
    </row>
    <row r="254" spans="2:6" ht="15.75" customHeight="1" x14ac:dyDescent="0.35">
      <c r="B254" s="23"/>
      <c r="C254" s="25"/>
      <c r="D254" s="23"/>
      <c r="E254" s="23"/>
      <c r="F254" s="23"/>
    </row>
    <row r="255" spans="2:6" ht="15.75" customHeight="1" x14ac:dyDescent="0.35">
      <c r="B255" s="23"/>
      <c r="C255" s="25"/>
      <c r="D255" s="23"/>
      <c r="E255" s="23"/>
      <c r="F255" s="23"/>
    </row>
    <row r="256" spans="2:6" ht="15.75" customHeight="1" x14ac:dyDescent="0.35">
      <c r="B256" s="23"/>
      <c r="C256" s="25"/>
      <c r="D256" s="23"/>
      <c r="E256" s="23"/>
      <c r="F256" s="23"/>
    </row>
    <row r="257" spans="2:6" ht="15.75" customHeight="1" x14ac:dyDescent="0.35">
      <c r="B257" s="23"/>
      <c r="C257" s="25"/>
      <c r="D257" s="23"/>
      <c r="E257" s="23"/>
      <c r="F257" s="23"/>
    </row>
    <row r="258" spans="2:6" ht="15.75" customHeight="1" x14ac:dyDescent="0.35">
      <c r="B258" s="23"/>
      <c r="C258" s="25"/>
      <c r="D258" s="23"/>
      <c r="E258" s="23"/>
      <c r="F258" s="23"/>
    </row>
    <row r="259" spans="2:6" ht="15.75" customHeight="1" x14ac:dyDescent="0.35">
      <c r="B259" s="23"/>
      <c r="C259" s="25"/>
      <c r="D259" s="23"/>
      <c r="E259" s="23"/>
      <c r="F259" s="23"/>
    </row>
    <row r="260" spans="2:6" ht="15.75" customHeight="1" x14ac:dyDescent="0.35">
      <c r="B260" s="23"/>
      <c r="C260" s="25"/>
      <c r="D260" s="23"/>
      <c r="E260" s="23"/>
      <c r="F260" s="23"/>
    </row>
    <row r="261" spans="2:6" ht="15.75" customHeight="1" x14ac:dyDescent="0.35">
      <c r="B261" s="23"/>
      <c r="C261" s="25"/>
      <c r="D261" s="23"/>
      <c r="E261" s="23"/>
      <c r="F261" s="23"/>
    </row>
    <row r="262" spans="2:6" ht="15.75" customHeight="1" x14ac:dyDescent="0.35">
      <c r="B262" s="23"/>
      <c r="C262" s="25"/>
      <c r="D262" s="23"/>
      <c r="E262" s="23"/>
      <c r="F262" s="23"/>
    </row>
    <row r="263" spans="2:6" ht="15.75" customHeight="1" x14ac:dyDescent="0.35">
      <c r="B263" s="23"/>
      <c r="C263" s="25"/>
      <c r="D263" s="23"/>
      <c r="E263" s="23"/>
      <c r="F263" s="23"/>
    </row>
    <row r="264" spans="2:6" ht="15.75" customHeight="1" x14ac:dyDescent="0.35">
      <c r="B264" s="23"/>
      <c r="C264" s="25"/>
      <c r="D264" s="23"/>
      <c r="E264" s="23"/>
      <c r="F264" s="23"/>
    </row>
    <row r="265" spans="2:6" ht="15.75" customHeight="1" x14ac:dyDescent="0.35">
      <c r="B265" s="23"/>
      <c r="C265" s="25"/>
      <c r="D265" s="23"/>
      <c r="E265" s="23"/>
      <c r="F265" s="23"/>
    </row>
    <row r="266" spans="2:6" ht="15.75" customHeight="1" x14ac:dyDescent="0.35">
      <c r="B266" s="23"/>
      <c r="C266" s="25"/>
      <c r="D266" s="23"/>
      <c r="E266" s="23"/>
      <c r="F266" s="23"/>
    </row>
    <row r="267" spans="2:6" ht="15.75" customHeight="1" x14ac:dyDescent="0.35">
      <c r="B267" s="23"/>
      <c r="C267" s="25"/>
      <c r="D267" s="23"/>
      <c r="E267" s="23"/>
      <c r="F267" s="23"/>
    </row>
    <row r="268" spans="2:6" ht="15.75" customHeight="1" x14ac:dyDescent="0.35">
      <c r="B268" s="23"/>
      <c r="C268" s="25"/>
      <c r="D268" s="23"/>
      <c r="E268" s="23"/>
      <c r="F268" s="23"/>
    </row>
    <row r="269" spans="2:6" ht="15.75" customHeight="1" x14ac:dyDescent="0.35">
      <c r="B269" s="23"/>
      <c r="C269" s="25"/>
      <c r="D269" s="23"/>
      <c r="E269" s="23"/>
      <c r="F269" s="23"/>
    </row>
    <row r="270" spans="2:6" ht="15.75" customHeight="1" x14ac:dyDescent="0.35">
      <c r="B270" s="23"/>
      <c r="C270" s="25"/>
      <c r="D270" s="23"/>
      <c r="E270" s="23"/>
      <c r="F270" s="23"/>
    </row>
    <row r="271" spans="2:6" ht="15.75" customHeight="1" x14ac:dyDescent="0.35">
      <c r="B271" s="23"/>
      <c r="C271" s="25"/>
      <c r="D271" s="23"/>
      <c r="E271" s="23"/>
      <c r="F271" s="23"/>
    </row>
    <row r="272" spans="2:6" ht="15.75" customHeight="1" x14ac:dyDescent="0.35">
      <c r="B272" s="23"/>
      <c r="C272" s="25"/>
      <c r="D272" s="23"/>
      <c r="E272" s="23"/>
      <c r="F272" s="23"/>
    </row>
    <row r="273" spans="2:6" ht="15.75" customHeight="1" x14ac:dyDescent="0.35">
      <c r="B273" s="23"/>
      <c r="C273" s="25"/>
      <c r="D273" s="23"/>
      <c r="E273" s="23"/>
      <c r="F273" s="23"/>
    </row>
    <row r="274" spans="2:6" ht="15.75" customHeight="1" x14ac:dyDescent="0.35">
      <c r="B274" s="23"/>
      <c r="C274" s="25"/>
      <c r="D274" s="23"/>
      <c r="E274" s="23"/>
      <c r="F274" s="23"/>
    </row>
    <row r="275" spans="2:6" ht="15.75" customHeight="1" x14ac:dyDescent="0.35">
      <c r="B275" s="23"/>
      <c r="C275" s="25"/>
      <c r="D275" s="23"/>
      <c r="E275" s="23"/>
      <c r="F275" s="23"/>
    </row>
    <row r="276" spans="2:6" ht="15.75" customHeight="1" x14ac:dyDescent="0.35">
      <c r="B276" s="23"/>
      <c r="C276" s="25"/>
      <c r="D276" s="23"/>
      <c r="E276" s="23"/>
      <c r="F276" s="23"/>
    </row>
    <row r="277" spans="2:6" ht="15.75" customHeight="1" x14ac:dyDescent="0.35">
      <c r="B277" s="23"/>
      <c r="C277" s="25"/>
      <c r="D277" s="23"/>
      <c r="E277" s="23"/>
      <c r="F277" s="23"/>
    </row>
    <row r="278" spans="2:6" ht="15.75" customHeight="1" x14ac:dyDescent="0.35">
      <c r="B278" s="23"/>
      <c r="C278" s="25"/>
      <c r="D278" s="23"/>
      <c r="E278" s="23"/>
      <c r="F278" s="23"/>
    </row>
    <row r="279" spans="2:6" ht="15.75" customHeight="1" x14ac:dyDescent="0.35">
      <c r="B279" s="23"/>
      <c r="C279" s="25"/>
      <c r="D279" s="23"/>
      <c r="E279" s="23"/>
      <c r="F279" s="23"/>
    </row>
    <row r="280" spans="2:6" ht="15.75" customHeight="1" x14ac:dyDescent="0.35">
      <c r="B280" s="23"/>
      <c r="C280" s="25"/>
      <c r="D280" s="23"/>
      <c r="E280" s="23"/>
      <c r="F280" s="23"/>
    </row>
    <row r="281" spans="2:6" ht="15.75" customHeight="1" x14ac:dyDescent="0.35">
      <c r="B281" s="23"/>
      <c r="C281" s="25"/>
      <c r="D281" s="23"/>
      <c r="E281" s="23"/>
      <c r="F281" s="23"/>
    </row>
    <row r="282" spans="2:6" ht="15.75" customHeight="1" x14ac:dyDescent="0.35">
      <c r="B282" s="23"/>
      <c r="C282" s="25"/>
      <c r="D282" s="23"/>
      <c r="E282" s="23"/>
      <c r="F282" s="23"/>
    </row>
    <row r="283" spans="2:6" ht="15.75" customHeight="1" x14ac:dyDescent="0.35">
      <c r="B283" s="23"/>
      <c r="C283" s="25"/>
      <c r="D283" s="23"/>
      <c r="E283" s="23"/>
      <c r="F283" s="23"/>
    </row>
    <row r="284" spans="2:6" ht="15.75" customHeight="1" x14ac:dyDescent="0.35">
      <c r="B284" s="23"/>
      <c r="C284" s="25"/>
      <c r="D284" s="23"/>
      <c r="E284" s="23"/>
      <c r="F284" s="23"/>
    </row>
    <row r="285" spans="2:6" ht="15.75" customHeight="1" x14ac:dyDescent="0.35">
      <c r="B285" s="23"/>
      <c r="C285" s="25"/>
      <c r="D285" s="23"/>
      <c r="E285" s="23"/>
      <c r="F285" s="23"/>
    </row>
    <row r="286" spans="2:6" ht="15.75" customHeight="1" x14ac:dyDescent="0.35">
      <c r="B286" s="23"/>
      <c r="C286" s="25"/>
      <c r="D286" s="23"/>
      <c r="E286" s="23"/>
      <c r="F286" s="23"/>
    </row>
    <row r="287" spans="2:6" ht="15.75" customHeight="1" x14ac:dyDescent="0.35">
      <c r="B287" s="23"/>
      <c r="C287" s="25"/>
      <c r="D287" s="23"/>
      <c r="E287" s="23"/>
      <c r="F287" s="23"/>
    </row>
    <row r="288" spans="2:6" ht="15.75" customHeight="1" x14ac:dyDescent="0.35">
      <c r="B288" s="23"/>
      <c r="C288" s="25"/>
      <c r="D288" s="23"/>
      <c r="E288" s="23"/>
      <c r="F288" s="23"/>
    </row>
    <row r="289" spans="2:6" ht="15.75" customHeight="1" x14ac:dyDescent="0.35">
      <c r="B289" s="23"/>
      <c r="C289" s="25"/>
      <c r="D289" s="23"/>
      <c r="E289" s="23"/>
      <c r="F289" s="23"/>
    </row>
    <row r="290" spans="2:6" ht="15.75" customHeight="1" x14ac:dyDescent="0.35">
      <c r="B290" s="23"/>
      <c r="C290" s="25"/>
      <c r="D290" s="23"/>
      <c r="E290" s="23"/>
      <c r="F290" s="23"/>
    </row>
    <row r="291" spans="2:6" ht="15.75" customHeight="1" x14ac:dyDescent="0.35">
      <c r="B291" s="23"/>
      <c r="C291" s="25"/>
      <c r="D291" s="23"/>
      <c r="E291" s="23"/>
      <c r="F291" s="23"/>
    </row>
    <row r="292" spans="2:6" ht="15.75" customHeight="1" x14ac:dyDescent="0.35">
      <c r="B292" s="23"/>
      <c r="C292" s="25"/>
      <c r="D292" s="23"/>
      <c r="E292" s="23"/>
      <c r="F292" s="23"/>
    </row>
    <row r="293" spans="2:6" ht="15.75" customHeight="1" x14ac:dyDescent="0.35">
      <c r="B293" s="23"/>
      <c r="C293" s="25"/>
      <c r="D293" s="23"/>
      <c r="E293" s="23"/>
      <c r="F293" s="23"/>
    </row>
    <row r="294" spans="2:6" ht="15.75" customHeight="1" x14ac:dyDescent="0.35">
      <c r="B294" s="23"/>
      <c r="C294" s="25"/>
      <c r="D294" s="23"/>
      <c r="E294" s="23"/>
      <c r="F294" s="23"/>
    </row>
    <row r="295" spans="2:6" ht="15.75" customHeight="1" x14ac:dyDescent="0.35">
      <c r="B295" s="23"/>
      <c r="C295" s="25"/>
      <c r="D295" s="23"/>
      <c r="E295" s="23"/>
      <c r="F295" s="23"/>
    </row>
    <row r="296" spans="2:6" ht="15.75" customHeight="1" x14ac:dyDescent="0.35">
      <c r="B296" s="23"/>
      <c r="C296" s="25"/>
      <c r="D296" s="23"/>
      <c r="E296" s="23"/>
      <c r="F296" s="23"/>
    </row>
    <row r="297" spans="2:6" ht="15.75" customHeight="1" x14ac:dyDescent="0.35">
      <c r="B297" s="23"/>
      <c r="C297" s="25"/>
      <c r="D297" s="23"/>
      <c r="E297" s="23"/>
      <c r="F297" s="23"/>
    </row>
    <row r="298" spans="2:6" ht="15.75" customHeight="1" x14ac:dyDescent="0.35">
      <c r="B298" s="23"/>
      <c r="C298" s="25"/>
      <c r="D298" s="23"/>
      <c r="E298" s="23"/>
      <c r="F298" s="23"/>
    </row>
    <row r="299" spans="2:6" ht="15.75" customHeight="1" x14ac:dyDescent="0.35">
      <c r="B299" s="23"/>
      <c r="C299" s="25"/>
      <c r="D299" s="23"/>
      <c r="E299" s="23"/>
      <c r="F299" s="23"/>
    </row>
    <row r="300" spans="2:6" ht="15.75" customHeight="1" x14ac:dyDescent="0.35">
      <c r="B300" s="23"/>
      <c r="C300" s="25"/>
      <c r="D300" s="23"/>
      <c r="E300" s="23"/>
      <c r="F300" s="23"/>
    </row>
    <row r="301" spans="2:6" ht="15.75" customHeight="1" x14ac:dyDescent="0.35">
      <c r="B301" s="23"/>
      <c r="C301" s="25"/>
      <c r="D301" s="23"/>
      <c r="E301" s="23"/>
      <c r="F301" s="23"/>
    </row>
    <row r="302" spans="2:6" ht="15.75" customHeight="1" x14ac:dyDescent="0.35">
      <c r="B302" s="23"/>
      <c r="C302" s="25"/>
      <c r="D302" s="23"/>
      <c r="E302" s="23"/>
      <c r="F302" s="23"/>
    </row>
    <row r="303" spans="2:6" ht="15.75" customHeight="1" x14ac:dyDescent="0.35">
      <c r="B303" s="23"/>
      <c r="C303" s="25"/>
      <c r="D303" s="23"/>
      <c r="E303" s="23"/>
      <c r="F303" s="23"/>
    </row>
    <row r="304" spans="2:6" ht="15.75" customHeight="1" x14ac:dyDescent="0.35">
      <c r="B304" s="23"/>
      <c r="C304" s="25"/>
      <c r="D304" s="23"/>
      <c r="E304" s="23"/>
      <c r="F304" s="23"/>
    </row>
    <row r="305" spans="2:6" ht="15.75" customHeight="1" x14ac:dyDescent="0.35">
      <c r="B305" s="23"/>
      <c r="C305" s="25"/>
      <c r="D305" s="23"/>
      <c r="E305" s="23"/>
      <c r="F305" s="23"/>
    </row>
    <row r="306" spans="2:6" ht="15.75" customHeight="1" x14ac:dyDescent="0.35">
      <c r="B306" s="23"/>
      <c r="C306" s="25"/>
      <c r="D306" s="23"/>
      <c r="E306" s="23"/>
      <c r="F306" s="23"/>
    </row>
    <row r="307" spans="2:6" ht="15.75" customHeight="1" x14ac:dyDescent="0.35">
      <c r="B307" s="23"/>
      <c r="C307" s="25"/>
      <c r="D307" s="23"/>
      <c r="E307" s="23"/>
      <c r="F307" s="23"/>
    </row>
    <row r="308" spans="2:6" ht="15.75" customHeight="1" x14ac:dyDescent="0.35">
      <c r="B308" s="23"/>
      <c r="C308" s="25"/>
      <c r="D308" s="23"/>
      <c r="E308" s="23"/>
      <c r="F308" s="23"/>
    </row>
    <row r="309" spans="2:6" ht="15.75" customHeight="1" x14ac:dyDescent="0.35">
      <c r="B309" s="23"/>
      <c r="C309" s="25"/>
      <c r="D309" s="23"/>
      <c r="E309" s="23"/>
      <c r="F309" s="23"/>
    </row>
    <row r="310" spans="2:6" ht="15.75" customHeight="1" x14ac:dyDescent="0.35">
      <c r="B310" s="23"/>
      <c r="C310" s="25"/>
      <c r="D310" s="23"/>
      <c r="E310" s="23"/>
      <c r="F310" s="23"/>
    </row>
    <row r="311" spans="2:6" ht="15.75" customHeight="1" x14ac:dyDescent="0.35">
      <c r="B311" s="23"/>
      <c r="C311" s="25"/>
      <c r="D311" s="23"/>
      <c r="E311" s="23"/>
      <c r="F311" s="23"/>
    </row>
    <row r="312" spans="2:6" ht="15.75" customHeight="1" x14ac:dyDescent="0.35">
      <c r="B312" s="23"/>
      <c r="C312" s="25"/>
      <c r="D312" s="23"/>
      <c r="E312" s="23"/>
      <c r="F312" s="23"/>
    </row>
    <row r="313" spans="2:6" ht="15.75" customHeight="1" x14ac:dyDescent="0.35">
      <c r="B313" s="23"/>
      <c r="C313" s="25"/>
      <c r="D313" s="23"/>
      <c r="E313" s="23"/>
      <c r="F313" s="23"/>
    </row>
    <row r="314" spans="2:6" ht="15.75" customHeight="1" x14ac:dyDescent="0.35">
      <c r="B314" s="23"/>
      <c r="C314" s="25"/>
      <c r="D314" s="23"/>
      <c r="E314" s="23"/>
      <c r="F314" s="23"/>
    </row>
    <row r="315" spans="2:6" ht="15.75" customHeight="1" x14ac:dyDescent="0.35">
      <c r="B315" s="23"/>
      <c r="C315" s="25"/>
      <c r="D315" s="23"/>
      <c r="E315" s="23"/>
      <c r="F315" s="23"/>
    </row>
    <row r="316" spans="2:6" ht="15.75" customHeight="1" x14ac:dyDescent="0.35">
      <c r="B316" s="23"/>
      <c r="C316" s="25"/>
      <c r="D316" s="23"/>
      <c r="E316" s="23"/>
      <c r="F316" s="23"/>
    </row>
    <row r="317" spans="2:6" ht="15.75" customHeight="1" x14ac:dyDescent="0.35">
      <c r="B317" s="23"/>
      <c r="C317" s="25"/>
      <c r="D317" s="23"/>
      <c r="E317" s="23"/>
      <c r="F317" s="23"/>
    </row>
    <row r="318" spans="2:6" ht="15.75" customHeight="1" x14ac:dyDescent="0.35">
      <c r="B318" s="23"/>
      <c r="C318" s="25"/>
      <c r="D318" s="23"/>
      <c r="E318" s="23"/>
      <c r="F318" s="23"/>
    </row>
    <row r="319" spans="2:6" ht="15.75" customHeight="1" x14ac:dyDescent="0.35">
      <c r="B319" s="23"/>
      <c r="C319" s="25"/>
      <c r="D319" s="23"/>
      <c r="E319" s="23"/>
      <c r="F319" s="23"/>
    </row>
    <row r="320" spans="2:6" ht="15.75" customHeight="1" x14ac:dyDescent="0.35">
      <c r="B320" s="23"/>
      <c r="C320" s="25"/>
      <c r="D320" s="23"/>
      <c r="E320" s="23"/>
      <c r="F320" s="23"/>
    </row>
    <row r="321" spans="2:6" ht="15.75" customHeight="1" x14ac:dyDescent="0.35">
      <c r="B321" s="23"/>
      <c r="C321" s="25"/>
      <c r="D321" s="23"/>
      <c r="E321" s="23"/>
      <c r="F321" s="23"/>
    </row>
    <row r="322" spans="2:6" ht="15.75" customHeight="1" x14ac:dyDescent="0.35">
      <c r="B322" s="23"/>
      <c r="C322" s="25"/>
      <c r="D322" s="23"/>
      <c r="E322" s="23"/>
      <c r="F322" s="23"/>
    </row>
    <row r="323" spans="2:6" ht="15.75" customHeight="1" x14ac:dyDescent="0.35">
      <c r="B323" s="23"/>
      <c r="C323" s="25"/>
      <c r="D323" s="23"/>
      <c r="E323" s="23"/>
      <c r="F323" s="23"/>
    </row>
    <row r="324" spans="2:6" ht="15.75" customHeight="1" x14ac:dyDescent="0.35">
      <c r="B324" s="23"/>
      <c r="C324" s="25"/>
      <c r="D324" s="23"/>
      <c r="E324" s="23"/>
      <c r="F324" s="23"/>
    </row>
    <row r="325" spans="2:6" ht="15.75" customHeight="1" x14ac:dyDescent="0.35">
      <c r="B325" s="23"/>
      <c r="C325" s="25"/>
      <c r="D325" s="23"/>
      <c r="E325" s="23"/>
      <c r="F325" s="23"/>
    </row>
    <row r="326" spans="2:6" ht="15.75" customHeight="1" x14ac:dyDescent="0.35">
      <c r="B326" s="23"/>
      <c r="C326" s="25"/>
      <c r="D326" s="23"/>
      <c r="E326" s="23"/>
      <c r="F326" s="23"/>
    </row>
    <row r="327" spans="2:6" ht="15.75" customHeight="1" x14ac:dyDescent="0.35">
      <c r="B327" s="23"/>
      <c r="C327" s="25"/>
      <c r="D327" s="23"/>
      <c r="E327" s="23"/>
      <c r="F327" s="23"/>
    </row>
    <row r="328" spans="2:6" ht="15.75" customHeight="1" x14ac:dyDescent="0.35">
      <c r="B328" s="23"/>
      <c r="C328" s="25"/>
      <c r="D328" s="23"/>
      <c r="E328" s="23"/>
      <c r="F328" s="23"/>
    </row>
    <row r="329" spans="2:6" ht="15.75" customHeight="1" x14ac:dyDescent="0.35">
      <c r="B329" s="23"/>
      <c r="C329" s="25"/>
      <c r="D329" s="23"/>
      <c r="E329" s="23"/>
      <c r="F329" s="23"/>
    </row>
    <row r="330" spans="2:6" ht="15.75" customHeight="1" x14ac:dyDescent="0.35">
      <c r="B330" s="23"/>
      <c r="C330" s="25"/>
      <c r="D330" s="23"/>
      <c r="E330" s="23"/>
      <c r="F330" s="23"/>
    </row>
    <row r="331" spans="2:6" ht="15.75" customHeight="1" x14ac:dyDescent="0.35">
      <c r="B331" s="23"/>
      <c r="C331" s="25"/>
      <c r="D331" s="23"/>
      <c r="E331" s="23"/>
      <c r="F331" s="23"/>
    </row>
    <row r="332" spans="2:6" ht="15.75" customHeight="1" x14ac:dyDescent="0.35">
      <c r="B332" s="23"/>
      <c r="C332" s="25"/>
      <c r="D332" s="23"/>
      <c r="E332" s="23"/>
      <c r="F332" s="23"/>
    </row>
    <row r="333" spans="2:6" ht="15.75" customHeight="1" x14ac:dyDescent="0.35">
      <c r="B333" s="23"/>
      <c r="C333" s="25"/>
      <c r="D333" s="23"/>
      <c r="E333" s="23"/>
      <c r="F333" s="23"/>
    </row>
    <row r="334" spans="2:6" ht="15.75" customHeight="1" x14ac:dyDescent="0.35">
      <c r="B334" s="23"/>
      <c r="C334" s="25"/>
      <c r="D334" s="23"/>
      <c r="E334" s="23"/>
      <c r="F334" s="23"/>
    </row>
    <row r="335" spans="2:6" ht="15.75" customHeight="1" x14ac:dyDescent="0.35">
      <c r="B335" s="23"/>
      <c r="C335" s="25"/>
      <c r="D335" s="23"/>
      <c r="E335" s="23"/>
      <c r="F335" s="23"/>
    </row>
    <row r="336" spans="2:6" ht="15.75" customHeight="1" x14ac:dyDescent="0.35">
      <c r="B336" s="23"/>
      <c r="C336" s="25"/>
      <c r="D336" s="23"/>
      <c r="E336" s="23"/>
      <c r="F336" s="23"/>
    </row>
    <row r="337" spans="2:6" ht="15.75" customHeight="1" x14ac:dyDescent="0.35">
      <c r="B337" s="23"/>
      <c r="C337" s="25"/>
      <c r="D337" s="23"/>
      <c r="E337" s="23"/>
      <c r="F337" s="23"/>
    </row>
    <row r="338" spans="2:6" ht="15.75" customHeight="1" x14ac:dyDescent="0.35">
      <c r="B338" s="23"/>
      <c r="C338" s="25"/>
      <c r="D338" s="23"/>
      <c r="E338" s="23"/>
      <c r="F338" s="23"/>
    </row>
    <row r="339" spans="2:6" ht="15.75" customHeight="1" x14ac:dyDescent="0.35">
      <c r="B339" s="23"/>
      <c r="C339" s="25"/>
      <c r="D339" s="23"/>
      <c r="E339" s="23"/>
      <c r="F339" s="23"/>
    </row>
    <row r="340" spans="2:6" ht="15.75" customHeight="1" x14ac:dyDescent="0.35">
      <c r="B340" s="23"/>
      <c r="C340" s="25"/>
      <c r="D340" s="23"/>
      <c r="E340" s="23"/>
      <c r="F340" s="23"/>
    </row>
    <row r="341" spans="2:6" ht="15.75" customHeight="1" x14ac:dyDescent="0.35">
      <c r="B341" s="23"/>
      <c r="C341" s="25"/>
      <c r="D341" s="23"/>
      <c r="E341" s="23"/>
      <c r="F341" s="23"/>
    </row>
    <row r="342" spans="2:6" ht="15.75" customHeight="1" x14ac:dyDescent="0.35">
      <c r="B342" s="23"/>
      <c r="C342" s="25"/>
      <c r="D342" s="23"/>
      <c r="E342" s="23"/>
      <c r="F342" s="23"/>
    </row>
    <row r="343" spans="2:6" ht="15.75" customHeight="1" x14ac:dyDescent="0.35">
      <c r="B343" s="23"/>
      <c r="C343" s="25"/>
      <c r="D343" s="23"/>
      <c r="E343" s="23"/>
      <c r="F343" s="23"/>
    </row>
    <row r="344" spans="2:6" ht="15.75" customHeight="1" x14ac:dyDescent="0.35">
      <c r="B344" s="23"/>
      <c r="C344" s="25"/>
      <c r="D344" s="23"/>
      <c r="E344" s="23"/>
      <c r="F344" s="23"/>
    </row>
    <row r="345" spans="2:6" ht="15.75" customHeight="1" x14ac:dyDescent="0.35">
      <c r="B345" s="23"/>
      <c r="C345" s="25"/>
      <c r="D345" s="23"/>
      <c r="E345" s="23"/>
      <c r="F345" s="23"/>
    </row>
    <row r="346" spans="2:6" ht="15.75" customHeight="1" x14ac:dyDescent="0.35">
      <c r="B346" s="23"/>
      <c r="C346" s="25"/>
      <c r="D346" s="23"/>
      <c r="E346" s="23"/>
      <c r="F346" s="23"/>
    </row>
    <row r="347" spans="2:6" ht="15.75" customHeight="1" x14ac:dyDescent="0.35">
      <c r="B347" s="23"/>
      <c r="C347" s="25"/>
      <c r="D347" s="23"/>
      <c r="E347" s="23"/>
      <c r="F347" s="23"/>
    </row>
    <row r="348" spans="2:6" ht="15.75" customHeight="1" x14ac:dyDescent="0.35">
      <c r="B348" s="23"/>
      <c r="C348" s="25"/>
      <c r="D348" s="23"/>
      <c r="E348" s="23"/>
      <c r="F348" s="23"/>
    </row>
    <row r="349" spans="2:6" ht="15.75" customHeight="1" x14ac:dyDescent="0.35">
      <c r="B349" s="23"/>
      <c r="C349" s="25"/>
      <c r="D349" s="23"/>
      <c r="E349" s="23"/>
      <c r="F349" s="23"/>
    </row>
    <row r="350" spans="2:6" ht="15.75" customHeight="1" x14ac:dyDescent="0.35">
      <c r="B350" s="23"/>
      <c r="C350" s="25"/>
      <c r="D350" s="23"/>
      <c r="E350" s="23"/>
      <c r="F350" s="23"/>
    </row>
    <row r="351" spans="2:6" ht="15.75" customHeight="1" x14ac:dyDescent="0.35">
      <c r="B351" s="23"/>
      <c r="C351" s="25"/>
      <c r="D351" s="23"/>
      <c r="E351" s="23"/>
      <c r="F351" s="23"/>
    </row>
    <row r="352" spans="2:6" ht="15.75" customHeight="1" x14ac:dyDescent="0.35">
      <c r="B352" s="23"/>
      <c r="C352" s="25"/>
      <c r="D352" s="23"/>
      <c r="E352" s="23"/>
      <c r="F352" s="23"/>
    </row>
    <row r="353" spans="2:6" ht="15.75" customHeight="1" x14ac:dyDescent="0.35">
      <c r="B353" s="23"/>
      <c r="C353" s="25"/>
      <c r="D353" s="23"/>
      <c r="E353" s="23"/>
      <c r="F353" s="23"/>
    </row>
    <row r="354" spans="2:6" ht="15.75" customHeight="1" x14ac:dyDescent="0.35">
      <c r="B354" s="23"/>
      <c r="C354" s="25"/>
      <c r="D354" s="23"/>
      <c r="E354" s="23"/>
      <c r="F354" s="23"/>
    </row>
    <row r="355" spans="2:6" ht="15.75" customHeight="1" x14ac:dyDescent="0.35">
      <c r="B355" s="23"/>
      <c r="C355" s="25"/>
      <c r="D355" s="23"/>
      <c r="E355" s="23"/>
      <c r="F355" s="23"/>
    </row>
    <row r="356" spans="2:6" ht="15.75" customHeight="1" x14ac:dyDescent="0.35">
      <c r="B356" s="23"/>
      <c r="C356" s="25"/>
      <c r="D356" s="23"/>
      <c r="E356" s="23"/>
      <c r="F356" s="23"/>
    </row>
    <row r="357" spans="2:6" ht="15.75" customHeight="1" x14ac:dyDescent="0.35">
      <c r="B357" s="23"/>
      <c r="C357" s="25"/>
      <c r="D357" s="23"/>
      <c r="E357" s="23"/>
      <c r="F357" s="23"/>
    </row>
    <row r="358" spans="2:6" ht="15.75" customHeight="1" x14ac:dyDescent="0.35">
      <c r="B358" s="23"/>
      <c r="C358" s="25"/>
      <c r="D358" s="23"/>
      <c r="E358" s="23"/>
      <c r="F358" s="23"/>
    </row>
    <row r="359" spans="2:6" ht="15.75" customHeight="1" x14ac:dyDescent="0.35">
      <c r="B359" s="23"/>
      <c r="C359" s="25"/>
      <c r="D359" s="23"/>
      <c r="E359" s="23"/>
      <c r="F359" s="23"/>
    </row>
    <row r="360" spans="2:6" ht="15.75" customHeight="1" x14ac:dyDescent="0.35">
      <c r="B360" s="23"/>
      <c r="C360" s="25"/>
      <c r="D360" s="23"/>
      <c r="E360" s="23"/>
      <c r="F360" s="23"/>
    </row>
    <row r="361" spans="2:6" ht="15.75" customHeight="1" x14ac:dyDescent="0.35">
      <c r="B361" s="23"/>
      <c r="C361" s="25"/>
      <c r="D361" s="23"/>
      <c r="E361" s="23"/>
      <c r="F361" s="23"/>
    </row>
    <row r="362" spans="2:6" ht="15.75" customHeight="1" x14ac:dyDescent="0.35">
      <c r="B362" s="23"/>
      <c r="C362" s="25"/>
      <c r="D362" s="23"/>
      <c r="E362" s="23"/>
      <c r="F362" s="23"/>
    </row>
    <row r="363" spans="2:6" ht="15.75" customHeight="1" x14ac:dyDescent="0.35">
      <c r="B363" s="23"/>
      <c r="C363" s="25"/>
      <c r="D363" s="23"/>
      <c r="E363" s="23"/>
      <c r="F363" s="23"/>
    </row>
    <row r="364" spans="2:6" ht="15.75" customHeight="1" x14ac:dyDescent="0.35">
      <c r="B364" s="23"/>
      <c r="C364" s="25"/>
      <c r="D364" s="23"/>
      <c r="E364" s="23"/>
      <c r="F364" s="23"/>
    </row>
    <row r="365" spans="2:6" ht="15.75" customHeight="1" x14ac:dyDescent="0.35">
      <c r="B365" s="23"/>
      <c r="C365" s="25"/>
      <c r="D365" s="23"/>
      <c r="E365" s="23"/>
      <c r="F365" s="23"/>
    </row>
    <row r="366" spans="2:6" ht="15.75" customHeight="1" x14ac:dyDescent="0.35">
      <c r="B366" s="23"/>
      <c r="C366" s="25"/>
      <c r="D366" s="23"/>
      <c r="E366" s="23"/>
      <c r="F366" s="23"/>
    </row>
    <row r="367" spans="2:6" ht="15.75" customHeight="1" x14ac:dyDescent="0.35">
      <c r="B367" s="23"/>
      <c r="C367" s="25"/>
      <c r="D367" s="23"/>
      <c r="E367" s="23"/>
      <c r="F367" s="23"/>
    </row>
    <row r="368" spans="2:6" ht="15.75" customHeight="1" x14ac:dyDescent="0.35">
      <c r="B368" s="23"/>
      <c r="C368" s="25"/>
      <c r="D368" s="23"/>
      <c r="E368" s="23"/>
      <c r="F368" s="23"/>
    </row>
    <row r="369" spans="2:6" ht="15.75" customHeight="1" x14ac:dyDescent="0.35">
      <c r="B369" s="23"/>
      <c r="C369" s="25"/>
      <c r="D369" s="23"/>
      <c r="E369" s="23"/>
      <c r="F369" s="23"/>
    </row>
    <row r="370" spans="2:6" ht="15.75" customHeight="1" x14ac:dyDescent="0.35">
      <c r="B370" s="23"/>
      <c r="C370" s="25"/>
      <c r="D370" s="23"/>
      <c r="E370" s="23"/>
      <c r="F370" s="23"/>
    </row>
    <row r="371" spans="2:6" ht="15.75" customHeight="1" x14ac:dyDescent="0.35">
      <c r="B371" s="23"/>
      <c r="C371" s="25"/>
      <c r="D371" s="23"/>
      <c r="E371" s="23"/>
      <c r="F371" s="23"/>
    </row>
    <row r="372" spans="2:6" ht="15.75" customHeight="1" x14ac:dyDescent="0.35">
      <c r="B372" s="23"/>
      <c r="C372" s="25"/>
      <c r="D372" s="23"/>
      <c r="E372" s="23"/>
      <c r="F372" s="23"/>
    </row>
    <row r="373" spans="2:6" ht="15.75" customHeight="1" x14ac:dyDescent="0.35">
      <c r="B373" s="23"/>
      <c r="C373" s="25"/>
      <c r="D373" s="23"/>
      <c r="E373" s="23"/>
      <c r="F373" s="23"/>
    </row>
    <row r="374" spans="2:6" ht="15.75" customHeight="1" x14ac:dyDescent="0.35">
      <c r="B374" s="23"/>
      <c r="C374" s="25"/>
      <c r="D374" s="23"/>
      <c r="E374" s="23"/>
      <c r="F374" s="23"/>
    </row>
    <row r="375" spans="2:6" ht="15.75" customHeight="1" x14ac:dyDescent="0.35">
      <c r="B375" s="23"/>
      <c r="C375" s="25"/>
      <c r="D375" s="23"/>
      <c r="E375" s="23"/>
      <c r="F375" s="23"/>
    </row>
    <row r="376" spans="2:6" ht="15.75" customHeight="1" x14ac:dyDescent="0.35">
      <c r="B376" s="23"/>
      <c r="C376" s="25"/>
      <c r="D376" s="23"/>
      <c r="E376" s="23"/>
      <c r="F376" s="23"/>
    </row>
    <row r="377" spans="2:6" ht="15.75" customHeight="1" x14ac:dyDescent="0.35">
      <c r="B377" s="23"/>
      <c r="C377" s="25"/>
      <c r="D377" s="23"/>
      <c r="E377" s="23"/>
      <c r="F377" s="23"/>
    </row>
    <row r="378" spans="2:6" ht="15.75" customHeight="1" x14ac:dyDescent="0.35">
      <c r="B378" s="23"/>
      <c r="C378" s="25"/>
      <c r="D378" s="23"/>
      <c r="E378" s="23"/>
      <c r="F378" s="23"/>
    </row>
    <row r="379" spans="2:6" ht="15.75" customHeight="1" x14ac:dyDescent="0.35">
      <c r="B379" s="23"/>
      <c r="C379" s="25"/>
      <c r="D379" s="23"/>
      <c r="E379" s="23"/>
      <c r="F379" s="23"/>
    </row>
    <row r="380" spans="2:6" ht="15.75" customHeight="1" x14ac:dyDescent="0.35">
      <c r="B380" s="23"/>
      <c r="C380" s="25"/>
      <c r="D380" s="23"/>
      <c r="E380" s="23"/>
      <c r="F380" s="23"/>
    </row>
    <row r="381" spans="2:6" ht="15.75" customHeight="1" x14ac:dyDescent="0.35">
      <c r="B381" s="23"/>
      <c r="C381" s="25"/>
      <c r="D381" s="23"/>
      <c r="E381" s="23"/>
      <c r="F381" s="23"/>
    </row>
    <row r="382" spans="2:6" ht="15.75" customHeight="1" x14ac:dyDescent="0.35">
      <c r="B382" s="23"/>
      <c r="C382" s="25"/>
      <c r="D382" s="23"/>
      <c r="E382" s="23"/>
      <c r="F382" s="23"/>
    </row>
    <row r="383" spans="2:6" ht="15.75" customHeight="1" x14ac:dyDescent="0.35">
      <c r="B383" s="23"/>
      <c r="C383" s="25"/>
      <c r="D383" s="23"/>
      <c r="E383" s="23"/>
      <c r="F383" s="23"/>
    </row>
    <row r="384" spans="2:6" ht="15.75" customHeight="1" x14ac:dyDescent="0.35">
      <c r="B384" s="23"/>
      <c r="C384" s="25"/>
      <c r="D384" s="23"/>
      <c r="E384" s="23"/>
      <c r="F384" s="23"/>
    </row>
    <row r="385" spans="2:6" ht="15.75" customHeight="1" x14ac:dyDescent="0.35">
      <c r="B385" s="23"/>
      <c r="C385" s="25"/>
      <c r="D385" s="23"/>
      <c r="E385" s="23"/>
      <c r="F385" s="23"/>
    </row>
    <row r="386" spans="2:6" ht="15.75" customHeight="1" x14ac:dyDescent="0.35">
      <c r="B386" s="23"/>
      <c r="C386" s="25"/>
      <c r="D386" s="23"/>
      <c r="E386" s="23"/>
      <c r="F386" s="23"/>
    </row>
    <row r="387" spans="2:6" ht="15.75" customHeight="1" x14ac:dyDescent="0.35">
      <c r="B387" s="23"/>
      <c r="C387" s="25"/>
      <c r="D387" s="23"/>
      <c r="E387" s="23"/>
      <c r="F387" s="23"/>
    </row>
    <row r="388" spans="2:6" ht="15.75" customHeight="1" x14ac:dyDescent="0.35">
      <c r="B388" s="23"/>
      <c r="C388" s="25"/>
      <c r="D388" s="23"/>
      <c r="E388" s="23"/>
      <c r="F388" s="23"/>
    </row>
    <row r="389" spans="2:6" ht="15.75" customHeight="1" x14ac:dyDescent="0.35">
      <c r="B389" s="23"/>
      <c r="C389" s="25"/>
      <c r="D389" s="23"/>
      <c r="E389" s="23"/>
      <c r="F389" s="23"/>
    </row>
    <row r="390" spans="2:6" ht="15.75" customHeight="1" x14ac:dyDescent="0.35">
      <c r="B390" s="23"/>
      <c r="C390" s="25"/>
      <c r="D390" s="23"/>
      <c r="E390" s="23"/>
      <c r="F390" s="23"/>
    </row>
    <row r="391" spans="2:6" ht="15.75" customHeight="1" x14ac:dyDescent="0.35">
      <c r="B391" s="23"/>
      <c r="C391" s="25"/>
      <c r="D391" s="23"/>
      <c r="E391" s="23"/>
      <c r="F391" s="23"/>
    </row>
    <row r="392" spans="2:6" ht="15.75" customHeight="1" x14ac:dyDescent="0.35">
      <c r="B392" s="23"/>
      <c r="C392" s="25"/>
      <c r="D392" s="23"/>
      <c r="E392" s="23"/>
      <c r="F392" s="23"/>
    </row>
    <row r="393" spans="2:6" ht="15.75" customHeight="1" x14ac:dyDescent="0.35">
      <c r="B393" s="23"/>
      <c r="C393" s="25"/>
      <c r="D393" s="23"/>
      <c r="E393" s="23"/>
      <c r="F393" s="23"/>
    </row>
    <row r="394" spans="2:6" ht="15.75" customHeight="1" x14ac:dyDescent="0.35">
      <c r="B394" s="23"/>
      <c r="C394" s="25"/>
      <c r="D394" s="23"/>
      <c r="E394" s="23"/>
      <c r="F394" s="23"/>
    </row>
    <row r="395" spans="2:6" ht="15.75" customHeight="1" x14ac:dyDescent="0.35">
      <c r="B395" s="23"/>
      <c r="C395" s="25"/>
      <c r="D395" s="23"/>
      <c r="E395" s="23"/>
      <c r="F395" s="23"/>
    </row>
    <row r="396" spans="2:6" ht="15.75" customHeight="1" x14ac:dyDescent="0.35">
      <c r="B396" s="23"/>
      <c r="C396" s="25"/>
      <c r="D396" s="23"/>
      <c r="E396" s="23"/>
      <c r="F396" s="23"/>
    </row>
    <row r="397" spans="2:6" ht="15.75" customHeight="1" x14ac:dyDescent="0.35">
      <c r="B397" s="23"/>
      <c r="C397" s="25"/>
      <c r="D397" s="23"/>
      <c r="E397" s="23"/>
      <c r="F397" s="23"/>
    </row>
    <row r="398" spans="2:6" ht="15.75" customHeight="1" x14ac:dyDescent="0.35">
      <c r="B398" s="23"/>
      <c r="C398" s="25"/>
      <c r="D398" s="23"/>
      <c r="E398" s="23"/>
      <c r="F398" s="23"/>
    </row>
    <row r="399" spans="2:6" ht="15.75" customHeight="1" x14ac:dyDescent="0.35">
      <c r="B399" s="23"/>
      <c r="C399" s="25"/>
      <c r="D399" s="23"/>
      <c r="E399" s="23"/>
      <c r="F399" s="23"/>
    </row>
    <row r="400" spans="2:6" ht="15.75" customHeight="1" x14ac:dyDescent="0.35">
      <c r="B400" s="23"/>
      <c r="C400" s="25"/>
      <c r="D400" s="23"/>
      <c r="E400" s="23"/>
      <c r="F400" s="23"/>
    </row>
    <row r="401" spans="2:6" ht="15.75" customHeight="1" x14ac:dyDescent="0.35">
      <c r="B401" s="23"/>
      <c r="C401" s="25"/>
      <c r="D401" s="23"/>
      <c r="E401" s="23"/>
      <c r="F401" s="23"/>
    </row>
    <row r="402" spans="2:6" ht="15.75" customHeight="1" x14ac:dyDescent="0.35">
      <c r="B402" s="23"/>
      <c r="C402" s="25"/>
      <c r="D402" s="23"/>
      <c r="E402" s="23"/>
      <c r="F402" s="23"/>
    </row>
    <row r="403" spans="2:6" ht="15.75" customHeight="1" x14ac:dyDescent="0.35">
      <c r="B403" s="23"/>
      <c r="C403" s="25"/>
      <c r="D403" s="23"/>
      <c r="E403" s="23"/>
      <c r="F403" s="23"/>
    </row>
    <row r="404" spans="2:6" ht="15.75" customHeight="1" x14ac:dyDescent="0.35">
      <c r="B404" s="23"/>
      <c r="C404" s="25"/>
      <c r="D404" s="23"/>
      <c r="E404" s="23"/>
      <c r="F404" s="23"/>
    </row>
    <row r="405" spans="2:6" ht="15.75" customHeight="1" x14ac:dyDescent="0.35">
      <c r="B405" s="23"/>
      <c r="C405" s="25"/>
      <c r="D405" s="23"/>
      <c r="E405" s="23"/>
      <c r="F405" s="23"/>
    </row>
    <row r="406" spans="2:6" ht="15.75" customHeight="1" x14ac:dyDescent="0.35">
      <c r="B406" s="23"/>
      <c r="C406" s="25"/>
      <c r="D406" s="23"/>
      <c r="E406" s="23"/>
      <c r="F406" s="23"/>
    </row>
    <row r="407" spans="2:6" ht="15.75" customHeight="1" x14ac:dyDescent="0.35">
      <c r="B407" s="23"/>
      <c r="C407" s="25"/>
      <c r="D407" s="23"/>
      <c r="E407" s="23"/>
      <c r="F407" s="23"/>
    </row>
    <row r="408" spans="2:6" ht="15.75" customHeight="1" x14ac:dyDescent="0.35">
      <c r="B408" s="23"/>
      <c r="C408" s="25"/>
      <c r="D408" s="23"/>
      <c r="E408" s="23"/>
      <c r="F408" s="23"/>
    </row>
    <row r="409" spans="2:6" ht="15.75" customHeight="1" x14ac:dyDescent="0.35">
      <c r="B409" s="23"/>
      <c r="C409" s="25"/>
      <c r="D409" s="23"/>
      <c r="E409" s="23"/>
      <c r="F409" s="23"/>
    </row>
    <row r="410" spans="2:6" ht="15.75" customHeight="1" x14ac:dyDescent="0.35">
      <c r="B410" s="23"/>
      <c r="C410" s="25"/>
      <c r="D410" s="23"/>
      <c r="E410" s="23"/>
      <c r="F410" s="23"/>
    </row>
    <row r="411" spans="2:6" ht="15.75" customHeight="1" x14ac:dyDescent="0.35">
      <c r="B411" s="23"/>
      <c r="C411" s="25"/>
      <c r="D411" s="23"/>
      <c r="E411" s="23"/>
      <c r="F411" s="23"/>
    </row>
    <row r="412" spans="2:6" ht="15.75" customHeight="1" x14ac:dyDescent="0.35">
      <c r="B412" s="23"/>
      <c r="C412" s="25"/>
      <c r="D412" s="23"/>
      <c r="E412" s="23"/>
      <c r="F412" s="23"/>
    </row>
    <row r="413" spans="2:6" ht="15.75" customHeight="1" x14ac:dyDescent="0.35">
      <c r="B413" s="23"/>
      <c r="C413" s="25"/>
      <c r="D413" s="23"/>
      <c r="E413" s="23"/>
      <c r="F413" s="23"/>
    </row>
    <row r="414" spans="2:6" ht="15.75" customHeight="1" x14ac:dyDescent="0.35">
      <c r="B414" s="23"/>
      <c r="C414" s="25"/>
      <c r="D414" s="23"/>
      <c r="E414" s="23"/>
      <c r="F414" s="23"/>
    </row>
    <row r="415" spans="2:6" ht="15.75" customHeight="1" x14ac:dyDescent="0.35">
      <c r="B415" s="23"/>
      <c r="C415" s="25"/>
      <c r="D415" s="23"/>
      <c r="E415" s="23"/>
      <c r="F415" s="23"/>
    </row>
    <row r="416" spans="2:6" ht="15.75" customHeight="1" x14ac:dyDescent="0.35">
      <c r="B416" s="23"/>
      <c r="C416" s="25"/>
      <c r="D416" s="23"/>
      <c r="E416" s="23"/>
      <c r="F416" s="23"/>
    </row>
    <row r="417" spans="2:6" ht="15.75" customHeight="1" x14ac:dyDescent="0.35">
      <c r="B417" s="23"/>
      <c r="C417" s="25"/>
      <c r="D417" s="23"/>
      <c r="E417" s="23"/>
      <c r="F417" s="23"/>
    </row>
    <row r="418" spans="2:6" ht="15.75" customHeight="1" x14ac:dyDescent="0.35">
      <c r="B418" s="23"/>
      <c r="C418" s="25"/>
      <c r="D418" s="23"/>
      <c r="E418" s="23"/>
      <c r="F418" s="23"/>
    </row>
    <row r="419" spans="2:6" ht="15.75" customHeight="1" x14ac:dyDescent="0.35">
      <c r="B419" s="23"/>
      <c r="C419" s="25"/>
      <c r="D419" s="23"/>
      <c r="E419" s="23"/>
      <c r="F419" s="23"/>
    </row>
    <row r="420" spans="2:6" ht="15.75" customHeight="1" x14ac:dyDescent="0.35">
      <c r="B420" s="23"/>
      <c r="C420" s="25"/>
      <c r="D420" s="23"/>
      <c r="E420" s="23"/>
      <c r="F420" s="23"/>
    </row>
    <row r="421" spans="2:6" ht="15.75" customHeight="1" x14ac:dyDescent="0.35">
      <c r="B421" s="23"/>
      <c r="C421" s="25"/>
      <c r="D421" s="23"/>
      <c r="E421" s="23"/>
      <c r="F421" s="23"/>
    </row>
    <row r="422" spans="2:6" ht="15.75" customHeight="1" x14ac:dyDescent="0.35">
      <c r="B422" s="23"/>
      <c r="C422" s="25"/>
      <c r="D422" s="23"/>
      <c r="E422" s="23"/>
      <c r="F422" s="23"/>
    </row>
    <row r="423" spans="2:6" ht="15.75" customHeight="1" x14ac:dyDescent="0.35">
      <c r="B423" s="23"/>
      <c r="C423" s="25"/>
      <c r="D423" s="23"/>
      <c r="E423" s="23"/>
      <c r="F423" s="23"/>
    </row>
    <row r="424" spans="2:6" ht="15.75" customHeight="1" x14ac:dyDescent="0.35">
      <c r="B424" s="23"/>
      <c r="C424" s="25"/>
      <c r="D424" s="23"/>
      <c r="E424" s="23"/>
      <c r="F424" s="23"/>
    </row>
    <row r="425" spans="2:6" ht="15.75" customHeight="1" x14ac:dyDescent="0.35">
      <c r="B425" s="23"/>
      <c r="C425" s="25"/>
      <c r="D425" s="23"/>
      <c r="E425" s="23"/>
      <c r="F425" s="23"/>
    </row>
    <row r="426" spans="2:6" ht="15.75" customHeight="1" x14ac:dyDescent="0.35">
      <c r="B426" s="23"/>
      <c r="C426" s="25"/>
      <c r="D426" s="23"/>
      <c r="E426" s="23"/>
      <c r="F426" s="23"/>
    </row>
    <row r="427" spans="2:6" ht="15.75" customHeight="1" x14ac:dyDescent="0.35">
      <c r="B427" s="23"/>
      <c r="C427" s="25"/>
      <c r="D427" s="23"/>
      <c r="E427" s="23"/>
      <c r="F427" s="23"/>
    </row>
    <row r="428" spans="2:6" ht="15.75" customHeight="1" x14ac:dyDescent="0.35">
      <c r="B428" s="23"/>
      <c r="C428" s="25"/>
      <c r="D428" s="23"/>
      <c r="E428" s="23"/>
      <c r="F428" s="23"/>
    </row>
    <row r="429" spans="2:6" ht="15.75" customHeight="1" x14ac:dyDescent="0.35">
      <c r="B429" s="23"/>
      <c r="C429" s="25"/>
      <c r="D429" s="23"/>
      <c r="E429" s="23"/>
      <c r="F429" s="23"/>
    </row>
    <row r="430" spans="2:6" ht="15.75" customHeight="1" x14ac:dyDescent="0.35">
      <c r="B430" s="23"/>
      <c r="C430" s="25"/>
      <c r="D430" s="23"/>
      <c r="E430" s="23"/>
      <c r="F430" s="23"/>
    </row>
    <row r="431" spans="2:6" ht="15.75" customHeight="1" x14ac:dyDescent="0.35">
      <c r="B431" s="23"/>
      <c r="C431" s="25"/>
      <c r="D431" s="23"/>
      <c r="E431" s="23"/>
      <c r="F431" s="23"/>
    </row>
    <row r="432" spans="2:6" ht="15.75" customHeight="1" x14ac:dyDescent="0.35">
      <c r="B432" s="23"/>
      <c r="C432" s="25"/>
      <c r="D432" s="23"/>
      <c r="E432" s="23"/>
      <c r="F432" s="23"/>
    </row>
    <row r="433" spans="2:6" ht="15.75" customHeight="1" x14ac:dyDescent="0.35">
      <c r="B433" s="23"/>
      <c r="C433" s="25"/>
      <c r="D433" s="23"/>
      <c r="E433" s="23"/>
      <c r="F433" s="23"/>
    </row>
    <row r="434" spans="2:6" ht="15.75" customHeight="1" x14ac:dyDescent="0.35">
      <c r="B434" s="23"/>
      <c r="C434" s="25"/>
      <c r="D434" s="23"/>
      <c r="E434" s="23"/>
      <c r="F434" s="23"/>
    </row>
    <row r="435" spans="2:6" ht="15.75" customHeight="1" x14ac:dyDescent="0.35">
      <c r="B435" s="23"/>
      <c r="C435" s="25"/>
      <c r="D435" s="23"/>
      <c r="E435" s="23"/>
      <c r="F435" s="23"/>
    </row>
    <row r="436" spans="2:6" ht="15.75" customHeight="1" x14ac:dyDescent="0.35">
      <c r="B436" s="23"/>
      <c r="C436" s="25"/>
      <c r="D436" s="23"/>
      <c r="E436" s="23"/>
      <c r="F436" s="23"/>
    </row>
    <row r="437" spans="2:6" ht="15.75" customHeight="1" x14ac:dyDescent="0.35">
      <c r="B437" s="23"/>
      <c r="C437" s="25"/>
      <c r="D437" s="23"/>
      <c r="E437" s="23"/>
      <c r="F437" s="23"/>
    </row>
    <row r="438" spans="2:6" ht="15.75" customHeight="1" x14ac:dyDescent="0.35">
      <c r="B438" s="23"/>
      <c r="C438" s="25"/>
      <c r="D438" s="23"/>
      <c r="E438" s="23"/>
      <c r="F438" s="23"/>
    </row>
    <row r="439" spans="2:6" ht="15.75" customHeight="1" x14ac:dyDescent="0.35">
      <c r="B439" s="23"/>
      <c r="C439" s="25"/>
      <c r="D439" s="23"/>
      <c r="E439" s="23"/>
      <c r="F439" s="23"/>
    </row>
    <row r="440" spans="2:6" ht="15.75" customHeight="1" x14ac:dyDescent="0.35">
      <c r="B440" s="23"/>
      <c r="C440" s="25"/>
      <c r="D440" s="23"/>
      <c r="E440" s="23"/>
      <c r="F440" s="23"/>
    </row>
    <row r="441" spans="2:6" ht="15.75" customHeight="1" x14ac:dyDescent="0.35">
      <c r="B441" s="23"/>
      <c r="C441" s="25"/>
      <c r="D441" s="23"/>
      <c r="E441" s="23"/>
      <c r="F441" s="23"/>
    </row>
    <row r="442" spans="2:6" ht="15.75" customHeight="1" x14ac:dyDescent="0.35">
      <c r="B442" s="23"/>
      <c r="C442" s="25"/>
      <c r="D442" s="23"/>
      <c r="E442" s="23"/>
      <c r="F442" s="23"/>
    </row>
    <row r="443" spans="2:6" ht="15.75" customHeight="1" x14ac:dyDescent="0.35">
      <c r="B443" s="23"/>
      <c r="C443" s="25"/>
      <c r="D443" s="23"/>
      <c r="E443" s="23"/>
      <c r="F443" s="23"/>
    </row>
    <row r="444" spans="2:6" ht="15.75" customHeight="1" x14ac:dyDescent="0.35">
      <c r="B444" s="23"/>
      <c r="C444" s="25"/>
      <c r="D444" s="23"/>
      <c r="E444" s="23"/>
      <c r="F444" s="23"/>
    </row>
    <row r="445" spans="2:6" ht="15.75" customHeight="1" x14ac:dyDescent="0.35">
      <c r="B445" s="23"/>
      <c r="C445" s="25"/>
      <c r="D445" s="23"/>
      <c r="E445" s="23"/>
      <c r="F445" s="23"/>
    </row>
    <row r="446" spans="2:6" ht="15.75" customHeight="1" x14ac:dyDescent="0.35">
      <c r="B446" s="23"/>
      <c r="C446" s="25"/>
      <c r="D446" s="23"/>
      <c r="E446" s="23"/>
      <c r="F446" s="23"/>
    </row>
    <row r="447" spans="2:6" ht="15.75" customHeight="1" x14ac:dyDescent="0.35">
      <c r="B447" s="23"/>
      <c r="C447" s="25"/>
      <c r="D447" s="23"/>
      <c r="E447" s="23"/>
      <c r="F447" s="23"/>
    </row>
    <row r="448" spans="2:6" ht="15.75" customHeight="1" x14ac:dyDescent="0.35">
      <c r="B448" s="23"/>
      <c r="C448" s="25"/>
      <c r="D448" s="23"/>
      <c r="E448" s="23"/>
      <c r="F448" s="23"/>
    </row>
    <row r="449" spans="2:6" ht="15.75" customHeight="1" x14ac:dyDescent="0.35">
      <c r="B449" s="23"/>
      <c r="C449" s="25"/>
      <c r="D449" s="23"/>
      <c r="E449" s="23"/>
      <c r="F449" s="23"/>
    </row>
    <row r="450" spans="2:6" ht="15.75" customHeight="1" x14ac:dyDescent="0.35">
      <c r="B450" s="23"/>
      <c r="C450" s="25"/>
      <c r="D450" s="23"/>
      <c r="E450" s="23"/>
      <c r="F450" s="23"/>
    </row>
    <row r="451" spans="2:6" ht="15.75" customHeight="1" x14ac:dyDescent="0.35">
      <c r="B451" s="23"/>
      <c r="C451" s="25"/>
      <c r="D451" s="23"/>
      <c r="E451" s="23"/>
      <c r="F451" s="23"/>
    </row>
    <row r="452" spans="2:6" ht="15.75" customHeight="1" x14ac:dyDescent="0.35">
      <c r="B452" s="23"/>
      <c r="C452" s="25"/>
      <c r="D452" s="23"/>
      <c r="E452" s="23"/>
      <c r="F452" s="23"/>
    </row>
    <row r="453" spans="2:6" ht="15.75" customHeight="1" x14ac:dyDescent="0.35">
      <c r="B453" s="23"/>
      <c r="C453" s="25"/>
      <c r="D453" s="23"/>
      <c r="E453" s="23"/>
      <c r="F453" s="23"/>
    </row>
    <row r="454" spans="2:6" ht="15.75" customHeight="1" x14ac:dyDescent="0.35">
      <c r="B454" s="23"/>
      <c r="C454" s="25"/>
      <c r="D454" s="23"/>
      <c r="E454" s="23"/>
      <c r="F454" s="23"/>
    </row>
    <row r="455" spans="2:6" ht="15.75" customHeight="1" x14ac:dyDescent="0.35">
      <c r="B455" s="23"/>
      <c r="C455" s="25"/>
      <c r="D455" s="23"/>
      <c r="E455" s="23"/>
      <c r="F455" s="23"/>
    </row>
    <row r="456" spans="2:6" ht="15.75" customHeight="1" x14ac:dyDescent="0.35">
      <c r="B456" s="23"/>
      <c r="C456" s="25"/>
      <c r="D456" s="23"/>
      <c r="E456" s="23"/>
      <c r="F456" s="23"/>
    </row>
    <row r="457" spans="2:6" ht="15.75" customHeight="1" x14ac:dyDescent="0.35">
      <c r="B457" s="23"/>
      <c r="C457" s="25"/>
      <c r="D457" s="23"/>
      <c r="E457" s="23"/>
      <c r="F457" s="23"/>
    </row>
    <row r="458" spans="2:6" ht="15.75" customHeight="1" x14ac:dyDescent="0.35">
      <c r="B458" s="23"/>
      <c r="C458" s="25"/>
      <c r="D458" s="23"/>
      <c r="E458" s="23"/>
      <c r="F458" s="23"/>
    </row>
    <row r="459" spans="2:6" ht="15.75" customHeight="1" x14ac:dyDescent="0.35">
      <c r="B459" s="23"/>
      <c r="C459" s="25"/>
      <c r="D459" s="23"/>
      <c r="E459" s="23"/>
      <c r="F459" s="23"/>
    </row>
    <row r="460" spans="2:6" ht="15.75" customHeight="1" x14ac:dyDescent="0.35">
      <c r="B460" s="23"/>
      <c r="C460" s="25"/>
      <c r="D460" s="23"/>
      <c r="E460" s="23"/>
      <c r="F460" s="23"/>
    </row>
    <row r="461" spans="2:6" ht="15.75" customHeight="1" x14ac:dyDescent="0.35">
      <c r="B461" s="23"/>
      <c r="C461" s="25"/>
      <c r="D461" s="23"/>
      <c r="E461" s="23"/>
      <c r="F461" s="23"/>
    </row>
    <row r="462" spans="2:6" ht="15.75" customHeight="1" x14ac:dyDescent="0.35">
      <c r="B462" s="23"/>
      <c r="C462" s="25"/>
      <c r="D462" s="23"/>
      <c r="E462" s="23"/>
      <c r="F462" s="23"/>
    </row>
    <row r="463" spans="2:6" ht="15.75" customHeight="1" x14ac:dyDescent="0.35">
      <c r="B463" s="23"/>
      <c r="C463" s="25"/>
      <c r="D463" s="23"/>
      <c r="E463" s="23"/>
      <c r="F463" s="23"/>
    </row>
    <row r="464" spans="2:6" ht="15.75" customHeight="1" x14ac:dyDescent="0.35">
      <c r="B464" s="23"/>
      <c r="C464" s="25"/>
      <c r="D464" s="23"/>
      <c r="E464" s="23"/>
      <c r="F464" s="23"/>
    </row>
    <row r="465" spans="2:6" ht="15.75" customHeight="1" x14ac:dyDescent="0.35">
      <c r="B465" s="23"/>
      <c r="C465" s="25"/>
      <c r="D465" s="23"/>
      <c r="E465" s="23"/>
      <c r="F465" s="23"/>
    </row>
    <row r="466" spans="2:6" ht="15.75" customHeight="1" x14ac:dyDescent="0.35">
      <c r="B466" s="23"/>
      <c r="C466" s="25"/>
      <c r="D466" s="23"/>
      <c r="E466" s="23"/>
      <c r="F466" s="23"/>
    </row>
    <row r="467" spans="2:6" ht="15.75" customHeight="1" x14ac:dyDescent="0.35">
      <c r="B467" s="23"/>
      <c r="C467" s="25"/>
      <c r="D467" s="23"/>
      <c r="E467" s="23"/>
      <c r="F467" s="23"/>
    </row>
    <row r="468" spans="2:6" ht="15.75" customHeight="1" x14ac:dyDescent="0.35">
      <c r="B468" s="23"/>
      <c r="C468" s="25"/>
      <c r="D468" s="23"/>
      <c r="E468" s="23"/>
      <c r="F468" s="23"/>
    </row>
    <row r="469" spans="2:6" ht="15.75" customHeight="1" x14ac:dyDescent="0.35">
      <c r="B469" s="23"/>
      <c r="C469" s="25"/>
      <c r="D469" s="23"/>
      <c r="E469" s="23"/>
      <c r="F469" s="23"/>
    </row>
    <row r="470" spans="2:6" ht="15.75" customHeight="1" x14ac:dyDescent="0.35">
      <c r="B470" s="23"/>
      <c r="C470" s="25"/>
      <c r="D470" s="23"/>
      <c r="E470" s="23"/>
      <c r="F470" s="23"/>
    </row>
    <row r="471" spans="2:6" ht="15.75" customHeight="1" x14ac:dyDescent="0.35">
      <c r="B471" s="23"/>
      <c r="C471" s="25"/>
      <c r="D471" s="23"/>
      <c r="E471" s="23"/>
      <c r="F471" s="23"/>
    </row>
    <row r="472" spans="2:6" ht="15.75" customHeight="1" x14ac:dyDescent="0.35">
      <c r="B472" s="23"/>
      <c r="C472" s="25"/>
      <c r="D472" s="23"/>
      <c r="E472" s="23"/>
      <c r="F472" s="23"/>
    </row>
    <row r="473" spans="2:6" ht="15.75" customHeight="1" x14ac:dyDescent="0.35">
      <c r="B473" s="23"/>
      <c r="C473" s="25"/>
      <c r="D473" s="23"/>
      <c r="E473" s="23"/>
      <c r="F473" s="23"/>
    </row>
    <row r="474" spans="2:6" ht="15.75" customHeight="1" x14ac:dyDescent="0.35">
      <c r="B474" s="23"/>
      <c r="C474" s="25"/>
      <c r="D474" s="23"/>
      <c r="E474" s="23"/>
      <c r="F474" s="23"/>
    </row>
    <row r="475" spans="2:6" ht="15.75" customHeight="1" x14ac:dyDescent="0.35">
      <c r="B475" s="23"/>
      <c r="C475" s="25"/>
      <c r="D475" s="23"/>
      <c r="E475" s="23"/>
      <c r="F475" s="23"/>
    </row>
    <row r="476" spans="2:6" ht="15.75" customHeight="1" x14ac:dyDescent="0.35">
      <c r="B476" s="23"/>
      <c r="C476" s="25"/>
      <c r="D476" s="23"/>
      <c r="E476" s="23"/>
      <c r="F476" s="23"/>
    </row>
    <row r="477" spans="2:6" ht="15.75" customHeight="1" x14ac:dyDescent="0.35">
      <c r="B477" s="23"/>
      <c r="C477" s="25"/>
      <c r="D477" s="23"/>
      <c r="E477" s="23"/>
      <c r="F477" s="23"/>
    </row>
    <row r="478" spans="2:6" ht="15.75" customHeight="1" x14ac:dyDescent="0.35">
      <c r="B478" s="23"/>
      <c r="C478" s="25"/>
      <c r="D478" s="23"/>
      <c r="E478" s="23"/>
      <c r="F478" s="23"/>
    </row>
    <row r="479" spans="2:6" ht="15.75" customHeight="1" x14ac:dyDescent="0.35">
      <c r="B479" s="23"/>
      <c r="C479" s="25"/>
      <c r="D479" s="23"/>
      <c r="E479" s="23"/>
      <c r="F479" s="23"/>
    </row>
    <row r="480" spans="2:6" ht="15.75" customHeight="1" x14ac:dyDescent="0.35">
      <c r="B480" s="23"/>
      <c r="C480" s="25"/>
      <c r="D480" s="23"/>
      <c r="E480" s="23"/>
      <c r="F480" s="23"/>
    </row>
    <row r="481" spans="2:6" ht="15.75" customHeight="1" x14ac:dyDescent="0.35">
      <c r="B481" s="23"/>
      <c r="C481" s="25"/>
      <c r="D481" s="23"/>
      <c r="E481" s="23"/>
      <c r="F481" s="23"/>
    </row>
    <row r="482" spans="2:6" ht="15.75" customHeight="1" x14ac:dyDescent="0.35">
      <c r="B482" s="23"/>
      <c r="C482" s="25"/>
      <c r="D482" s="23"/>
      <c r="E482" s="23"/>
      <c r="F482" s="23"/>
    </row>
    <row r="483" spans="2:6" ht="15.75" customHeight="1" x14ac:dyDescent="0.35">
      <c r="B483" s="23"/>
      <c r="C483" s="25"/>
      <c r="D483" s="23"/>
      <c r="E483" s="23"/>
      <c r="F483" s="23"/>
    </row>
    <row r="484" spans="2:6" ht="15.75" customHeight="1" x14ac:dyDescent="0.35">
      <c r="B484" s="23"/>
      <c r="C484" s="25"/>
      <c r="D484" s="23"/>
      <c r="E484" s="23"/>
      <c r="F484" s="23"/>
    </row>
    <row r="485" spans="2:6" ht="15.75" customHeight="1" x14ac:dyDescent="0.35">
      <c r="B485" s="23"/>
      <c r="C485" s="25"/>
      <c r="D485" s="23"/>
      <c r="E485" s="23"/>
      <c r="F485" s="23"/>
    </row>
    <row r="486" spans="2:6" ht="15.75" customHeight="1" x14ac:dyDescent="0.35">
      <c r="B486" s="23"/>
      <c r="C486" s="25"/>
      <c r="D486" s="23"/>
      <c r="E486" s="23"/>
      <c r="F486" s="23"/>
    </row>
    <row r="487" spans="2:6" ht="15.75" customHeight="1" x14ac:dyDescent="0.35">
      <c r="B487" s="23"/>
      <c r="C487" s="25"/>
      <c r="D487" s="23"/>
      <c r="E487" s="23"/>
      <c r="F487" s="23"/>
    </row>
    <row r="488" spans="2:6" ht="15.75" customHeight="1" x14ac:dyDescent="0.35">
      <c r="B488" s="23"/>
      <c r="C488" s="25"/>
      <c r="D488" s="23"/>
      <c r="E488" s="23"/>
      <c r="F488" s="23"/>
    </row>
    <row r="489" spans="2:6" ht="15.75" customHeight="1" x14ac:dyDescent="0.35">
      <c r="B489" s="23"/>
      <c r="C489" s="25"/>
      <c r="D489" s="23"/>
      <c r="E489" s="23"/>
      <c r="F489" s="23"/>
    </row>
    <row r="490" spans="2:6" ht="15.75" customHeight="1" x14ac:dyDescent="0.35">
      <c r="B490" s="23"/>
      <c r="C490" s="25"/>
      <c r="D490" s="23"/>
      <c r="E490" s="23"/>
      <c r="F490" s="23"/>
    </row>
    <row r="491" spans="2:6" ht="15.75" customHeight="1" x14ac:dyDescent="0.35">
      <c r="B491" s="23"/>
      <c r="C491" s="25"/>
      <c r="D491" s="23"/>
      <c r="E491" s="23"/>
      <c r="F491" s="23"/>
    </row>
    <row r="492" spans="2:6" ht="15.75" customHeight="1" x14ac:dyDescent="0.35">
      <c r="B492" s="23"/>
      <c r="C492" s="25"/>
      <c r="D492" s="23"/>
      <c r="E492" s="23"/>
      <c r="F492" s="23"/>
    </row>
    <row r="493" spans="2:6" ht="15.75" customHeight="1" x14ac:dyDescent="0.35">
      <c r="B493" s="23"/>
      <c r="C493" s="25"/>
      <c r="D493" s="23"/>
      <c r="E493" s="23"/>
      <c r="F493" s="23"/>
    </row>
    <row r="494" spans="2:6" ht="15.75" customHeight="1" x14ac:dyDescent="0.35">
      <c r="B494" s="23"/>
      <c r="C494" s="25"/>
      <c r="D494" s="23"/>
      <c r="E494" s="23"/>
      <c r="F494" s="23"/>
    </row>
    <row r="495" spans="2:6" ht="15.75" customHeight="1" x14ac:dyDescent="0.35">
      <c r="B495" s="23"/>
      <c r="C495" s="25"/>
      <c r="D495" s="23"/>
      <c r="E495" s="23"/>
      <c r="F495" s="23"/>
    </row>
    <row r="496" spans="2:6" ht="15.75" customHeight="1" x14ac:dyDescent="0.35">
      <c r="B496" s="23"/>
      <c r="C496" s="25"/>
      <c r="D496" s="23"/>
      <c r="E496" s="23"/>
      <c r="F496" s="23"/>
    </row>
    <row r="497" spans="2:6" ht="15.75" customHeight="1" x14ac:dyDescent="0.35">
      <c r="B497" s="23"/>
      <c r="C497" s="25"/>
      <c r="D497" s="23"/>
      <c r="E497" s="23"/>
      <c r="F497" s="23"/>
    </row>
    <row r="498" spans="2:6" ht="15.75" customHeight="1" x14ac:dyDescent="0.35">
      <c r="B498" s="23"/>
      <c r="C498" s="25"/>
      <c r="D498" s="23"/>
      <c r="E498" s="23"/>
      <c r="F498" s="23"/>
    </row>
    <row r="499" spans="2:6" ht="15.75" customHeight="1" x14ac:dyDescent="0.35">
      <c r="B499" s="23"/>
      <c r="C499" s="25"/>
      <c r="D499" s="23"/>
      <c r="E499" s="23"/>
      <c r="F499" s="23"/>
    </row>
    <row r="500" spans="2:6" ht="15.75" customHeight="1" x14ac:dyDescent="0.35">
      <c r="B500" s="23"/>
      <c r="C500" s="25"/>
      <c r="D500" s="23"/>
      <c r="E500" s="23"/>
      <c r="F500" s="23"/>
    </row>
    <row r="501" spans="2:6" ht="15.75" customHeight="1" x14ac:dyDescent="0.35">
      <c r="B501" s="23"/>
      <c r="C501" s="25"/>
      <c r="D501" s="23"/>
      <c r="E501" s="23"/>
      <c r="F501" s="23"/>
    </row>
    <row r="502" spans="2:6" ht="15.75" customHeight="1" x14ac:dyDescent="0.35">
      <c r="B502" s="23"/>
      <c r="C502" s="25"/>
      <c r="D502" s="23"/>
      <c r="E502" s="23"/>
      <c r="F502" s="23"/>
    </row>
    <row r="503" spans="2:6" ht="15.75" customHeight="1" x14ac:dyDescent="0.35">
      <c r="B503" s="23"/>
      <c r="C503" s="25"/>
      <c r="D503" s="23"/>
      <c r="E503" s="23"/>
      <c r="F503" s="23"/>
    </row>
    <row r="504" spans="2:6" ht="15.75" customHeight="1" x14ac:dyDescent="0.35">
      <c r="B504" s="23"/>
      <c r="C504" s="25"/>
      <c r="D504" s="23"/>
      <c r="E504" s="23"/>
      <c r="F504" s="23"/>
    </row>
    <row r="505" spans="2:6" ht="15.75" customHeight="1" x14ac:dyDescent="0.35">
      <c r="B505" s="23"/>
      <c r="C505" s="25"/>
      <c r="D505" s="23"/>
      <c r="E505" s="23"/>
      <c r="F505" s="23"/>
    </row>
    <row r="506" spans="2:6" ht="15.75" customHeight="1" x14ac:dyDescent="0.35">
      <c r="B506" s="23"/>
      <c r="C506" s="25"/>
      <c r="D506" s="23"/>
      <c r="E506" s="23"/>
      <c r="F506" s="23"/>
    </row>
    <row r="507" spans="2:6" ht="15.75" customHeight="1" x14ac:dyDescent="0.35">
      <c r="B507" s="23"/>
      <c r="C507" s="25"/>
      <c r="D507" s="23"/>
      <c r="E507" s="23"/>
      <c r="F507" s="23"/>
    </row>
    <row r="508" spans="2:6" ht="15.75" customHeight="1" x14ac:dyDescent="0.35">
      <c r="B508" s="23"/>
      <c r="C508" s="25"/>
      <c r="D508" s="23"/>
      <c r="E508" s="23"/>
      <c r="F508" s="23"/>
    </row>
    <row r="509" spans="2:6" ht="15.75" customHeight="1" x14ac:dyDescent="0.35">
      <c r="B509" s="23"/>
      <c r="C509" s="25"/>
      <c r="D509" s="23"/>
      <c r="E509" s="23"/>
      <c r="F509" s="23"/>
    </row>
    <row r="510" spans="2:6" ht="15.75" customHeight="1" x14ac:dyDescent="0.35">
      <c r="B510" s="23"/>
      <c r="C510" s="25"/>
      <c r="D510" s="23"/>
      <c r="E510" s="23"/>
      <c r="F510" s="23"/>
    </row>
    <row r="511" spans="2:6" ht="15.75" customHeight="1" x14ac:dyDescent="0.35">
      <c r="B511" s="23"/>
      <c r="C511" s="25"/>
      <c r="D511" s="23"/>
      <c r="E511" s="23"/>
      <c r="F511" s="23"/>
    </row>
    <row r="512" spans="2:6" ht="15.75" customHeight="1" x14ac:dyDescent="0.35">
      <c r="B512" s="23"/>
      <c r="C512" s="25"/>
      <c r="D512" s="23"/>
      <c r="E512" s="23"/>
      <c r="F512" s="23"/>
    </row>
    <row r="513" spans="2:6" ht="15.75" customHeight="1" x14ac:dyDescent="0.35">
      <c r="B513" s="23"/>
      <c r="C513" s="25"/>
      <c r="D513" s="23"/>
      <c r="E513" s="23"/>
      <c r="F513" s="23"/>
    </row>
    <row r="514" spans="2:6" ht="15.75" customHeight="1" x14ac:dyDescent="0.35">
      <c r="B514" s="23"/>
      <c r="C514" s="25"/>
      <c r="D514" s="23"/>
      <c r="E514" s="23"/>
      <c r="F514" s="23"/>
    </row>
    <row r="515" spans="2:6" ht="15.75" customHeight="1" x14ac:dyDescent="0.35">
      <c r="B515" s="23"/>
      <c r="C515" s="25"/>
      <c r="D515" s="23"/>
      <c r="E515" s="23"/>
      <c r="F515" s="23"/>
    </row>
    <row r="516" spans="2:6" ht="15.75" customHeight="1" x14ac:dyDescent="0.35">
      <c r="B516" s="23"/>
      <c r="C516" s="25"/>
      <c r="D516" s="23"/>
      <c r="E516" s="23"/>
      <c r="F516" s="23"/>
    </row>
    <row r="517" spans="2:6" ht="15.75" customHeight="1" x14ac:dyDescent="0.35">
      <c r="B517" s="23"/>
      <c r="C517" s="25"/>
      <c r="D517" s="23"/>
      <c r="E517" s="23"/>
      <c r="F517" s="23"/>
    </row>
    <row r="518" spans="2:6" ht="15.75" customHeight="1" x14ac:dyDescent="0.35">
      <c r="B518" s="23"/>
      <c r="C518" s="25"/>
      <c r="D518" s="23"/>
      <c r="E518" s="23"/>
      <c r="F518" s="23"/>
    </row>
    <row r="519" spans="2:6" ht="15.75" customHeight="1" x14ac:dyDescent="0.35">
      <c r="B519" s="23"/>
      <c r="C519" s="25"/>
      <c r="D519" s="23"/>
      <c r="E519" s="23"/>
      <c r="F519" s="23"/>
    </row>
    <row r="520" spans="2:6" ht="15.75" customHeight="1" x14ac:dyDescent="0.35">
      <c r="B520" s="23"/>
      <c r="C520" s="25"/>
      <c r="D520" s="23"/>
      <c r="E520" s="23"/>
      <c r="F520" s="23"/>
    </row>
    <row r="521" spans="2:6" ht="15.75" customHeight="1" x14ac:dyDescent="0.35">
      <c r="B521" s="23"/>
      <c r="C521" s="25"/>
      <c r="D521" s="23"/>
      <c r="E521" s="23"/>
      <c r="F521" s="23"/>
    </row>
    <row r="522" spans="2:6" ht="15.75" customHeight="1" x14ac:dyDescent="0.35">
      <c r="B522" s="23"/>
      <c r="C522" s="25"/>
      <c r="D522" s="23"/>
      <c r="E522" s="23"/>
      <c r="F522" s="23"/>
    </row>
    <row r="523" spans="2:6" ht="15.75" customHeight="1" x14ac:dyDescent="0.35">
      <c r="B523" s="23"/>
      <c r="C523" s="25"/>
      <c r="D523" s="23"/>
      <c r="E523" s="23"/>
      <c r="F523" s="23"/>
    </row>
    <row r="524" spans="2:6" ht="15.75" customHeight="1" x14ac:dyDescent="0.35">
      <c r="B524" s="23"/>
      <c r="C524" s="25"/>
      <c r="D524" s="23"/>
      <c r="E524" s="23"/>
      <c r="F524" s="23"/>
    </row>
    <row r="525" spans="2:6" ht="15.75" customHeight="1" x14ac:dyDescent="0.35">
      <c r="B525" s="23"/>
      <c r="C525" s="25"/>
      <c r="D525" s="23"/>
      <c r="E525" s="23"/>
      <c r="F525" s="23"/>
    </row>
    <row r="526" spans="2:6" ht="15.75" customHeight="1" x14ac:dyDescent="0.35">
      <c r="B526" s="23"/>
      <c r="C526" s="25"/>
      <c r="D526" s="23"/>
      <c r="E526" s="23"/>
      <c r="F526" s="23"/>
    </row>
    <row r="527" spans="2:6" ht="15.75" customHeight="1" x14ac:dyDescent="0.35">
      <c r="B527" s="23"/>
      <c r="C527" s="25"/>
      <c r="D527" s="23"/>
      <c r="E527" s="23"/>
      <c r="F527" s="23"/>
    </row>
    <row r="528" spans="2:6" ht="15.75" customHeight="1" x14ac:dyDescent="0.35">
      <c r="B528" s="23"/>
      <c r="C528" s="25"/>
      <c r="D528" s="23"/>
      <c r="E528" s="23"/>
      <c r="F528" s="23"/>
    </row>
    <row r="529" spans="2:6" ht="15.75" customHeight="1" x14ac:dyDescent="0.35">
      <c r="B529" s="23"/>
      <c r="C529" s="25"/>
      <c r="D529" s="23"/>
      <c r="E529" s="23"/>
      <c r="F529" s="23"/>
    </row>
    <row r="530" spans="2:6" ht="15.75" customHeight="1" x14ac:dyDescent="0.35">
      <c r="B530" s="23"/>
      <c r="C530" s="25"/>
      <c r="D530" s="23"/>
      <c r="E530" s="23"/>
      <c r="F530" s="23"/>
    </row>
    <row r="531" spans="2:6" ht="15.75" customHeight="1" x14ac:dyDescent="0.35">
      <c r="B531" s="23"/>
      <c r="C531" s="25"/>
      <c r="D531" s="23"/>
      <c r="E531" s="23"/>
      <c r="F531" s="23"/>
    </row>
    <row r="532" spans="2:6" ht="15.75" customHeight="1" x14ac:dyDescent="0.35">
      <c r="B532" s="23"/>
      <c r="C532" s="25"/>
      <c r="D532" s="23"/>
      <c r="E532" s="23"/>
      <c r="F532" s="23"/>
    </row>
    <row r="533" spans="2:6" ht="15.75" customHeight="1" x14ac:dyDescent="0.35">
      <c r="B533" s="23"/>
      <c r="C533" s="25"/>
      <c r="D533" s="23"/>
      <c r="E533" s="23"/>
      <c r="F533" s="23"/>
    </row>
    <row r="534" spans="2:6" ht="15.75" customHeight="1" x14ac:dyDescent="0.35">
      <c r="B534" s="23"/>
      <c r="C534" s="25"/>
      <c r="D534" s="23"/>
      <c r="E534" s="23"/>
      <c r="F534" s="23"/>
    </row>
    <row r="535" spans="2:6" ht="15.75" customHeight="1" x14ac:dyDescent="0.35">
      <c r="B535" s="23"/>
      <c r="C535" s="25"/>
      <c r="D535" s="23"/>
      <c r="E535" s="23"/>
      <c r="F535" s="23"/>
    </row>
    <row r="536" spans="2:6" ht="15.75" customHeight="1" x14ac:dyDescent="0.35">
      <c r="B536" s="23"/>
      <c r="C536" s="25"/>
      <c r="D536" s="23"/>
      <c r="E536" s="23"/>
      <c r="F536" s="23"/>
    </row>
    <row r="537" spans="2:6" ht="15.75" customHeight="1" x14ac:dyDescent="0.35">
      <c r="B537" s="23"/>
      <c r="C537" s="25"/>
      <c r="D537" s="23"/>
      <c r="E537" s="23"/>
      <c r="F537" s="23"/>
    </row>
    <row r="538" spans="2:6" ht="15.75" customHeight="1" x14ac:dyDescent="0.35">
      <c r="B538" s="23"/>
      <c r="C538" s="25"/>
      <c r="D538" s="23"/>
      <c r="E538" s="23"/>
      <c r="F538" s="23"/>
    </row>
    <row r="539" spans="2:6" ht="15.75" customHeight="1" x14ac:dyDescent="0.35">
      <c r="B539" s="23"/>
      <c r="C539" s="25"/>
      <c r="D539" s="23"/>
      <c r="E539" s="23"/>
      <c r="F539" s="23"/>
    </row>
    <row r="540" spans="2:6" ht="15.75" customHeight="1" x14ac:dyDescent="0.35">
      <c r="B540" s="23"/>
      <c r="C540" s="25"/>
      <c r="D540" s="23"/>
      <c r="E540" s="23"/>
      <c r="F540" s="23"/>
    </row>
    <row r="541" spans="2:6" ht="15.75" customHeight="1" x14ac:dyDescent="0.35">
      <c r="B541" s="23"/>
      <c r="C541" s="25"/>
      <c r="D541" s="23"/>
      <c r="E541" s="23"/>
      <c r="F541" s="23"/>
    </row>
    <row r="542" spans="2:6" ht="15.75" customHeight="1" x14ac:dyDescent="0.35">
      <c r="B542" s="23"/>
      <c r="C542" s="25"/>
      <c r="D542" s="23"/>
      <c r="E542" s="23"/>
      <c r="F542" s="23"/>
    </row>
    <row r="543" spans="2:6" ht="15.75" customHeight="1" x14ac:dyDescent="0.35">
      <c r="B543" s="23"/>
      <c r="C543" s="25"/>
      <c r="D543" s="23"/>
      <c r="E543" s="23"/>
      <c r="F543" s="23"/>
    </row>
    <row r="544" spans="2:6" ht="15.75" customHeight="1" x14ac:dyDescent="0.35">
      <c r="B544" s="23"/>
      <c r="C544" s="25"/>
      <c r="D544" s="23"/>
      <c r="E544" s="23"/>
      <c r="F544" s="23"/>
    </row>
    <row r="545" spans="2:6" ht="15.75" customHeight="1" x14ac:dyDescent="0.35">
      <c r="B545" s="23"/>
      <c r="C545" s="25"/>
      <c r="D545" s="23"/>
      <c r="E545" s="23"/>
      <c r="F545" s="23"/>
    </row>
    <row r="546" spans="2:6" ht="15.75" customHeight="1" x14ac:dyDescent="0.35">
      <c r="B546" s="23"/>
      <c r="C546" s="25"/>
      <c r="D546" s="23"/>
      <c r="E546" s="23"/>
      <c r="F546" s="23"/>
    </row>
    <row r="547" spans="2:6" ht="15.75" customHeight="1" x14ac:dyDescent="0.35">
      <c r="B547" s="23"/>
      <c r="C547" s="25"/>
      <c r="D547" s="23"/>
      <c r="E547" s="23"/>
      <c r="F547" s="23"/>
    </row>
    <row r="548" spans="2:6" ht="15.75" customHeight="1" x14ac:dyDescent="0.35">
      <c r="B548" s="23"/>
      <c r="C548" s="25"/>
      <c r="D548" s="23"/>
      <c r="E548" s="23"/>
      <c r="F548" s="23"/>
    </row>
    <row r="549" spans="2:6" ht="15.75" customHeight="1" x14ac:dyDescent="0.35">
      <c r="B549" s="23"/>
      <c r="C549" s="25"/>
      <c r="D549" s="23"/>
      <c r="E549" s="23"/>
      <c r="F549" s="23"/>
    </row>
    <row r="550" spans="2:6" ht="15.75" customHeight="1" x14ac:dyDescent="0.35">
      <c r="B550" s="23"/>
      <c r="C550" s="25"/>
      <c r="D550" s="23"/>
      <c r="E550" s="23"/>
      <c r="F550" s="23"/>
    </row>
    <row r="551" spans="2:6" ht="15.75" customHeight="1" x14ac:dyDescent="0.35">
      <c r="B551" s="23"/>
      <c r="C551" s="25"/>
      <c r="D551" s="23"/>
      <c r="E551" s="23"/>
      <c r="F551" s="23"/>
    </row>
    <row r="552" spans="2:6" ht="15.75" customHeight="1" x14ac:dyDescent="0.35">
      <c r="B552" s="23"/>
      <c r="C552" s="25"/>
      <c r="D552" s="23"/>
      <c r="E552" s="23"/>
      <c r="F552" s="23"/>
    </row>
    <row r="553" spans="2:6" ht="15.75" customHeight="1" x14ac:dyDescent="0.35">
      <c r="B553" s="23"/>
      <c r="C553" s="25"/>
      <c r="D553" s="23"/>
      <c r="E553" s="23"/>
      <c r="F553" s="23"/>
    </row>
    <row r="554" spans="2:6" ht="15.75" customHeight="1" x14ac:dyDescent="0.35">
      <c r="B554" s="23"/>
      <c r="C554" s="25"/>
      <c r="D554" s="23"/>
      <c r="E554" s="23"/>
      <c r="F554" s="23"/>
    </row>
    <row r="555" spans="2:6" ht="15.75" customHeight="1" x14ac:dyDescent="0.35">
      <c r="B555" s="23"/>
      <c r="C555" s="25"/>
      <c r="D555" s="23"/>
      <c r="E555" s="23"/>
      <c r="F555" s="23"/>
    </row>
    <row r="556" spans="2:6" ht="15.75" customHeight="1" x14ac:dyDescent="0.35">
      <c r="B556" s="23"/>
      <c r="C556" s="25"/>
      <c r="D556" s="23"/>
      <c r="E556" s="23"/>
      <c r="F556" s="23"/>
    </row>
    <row r="557" spans="2:6" ht="15.75" customHeight="1" x14ac:dyDescent="0.35">
      <c r="B557" s="23"/>
      <c r="C557" s="25"/>
      <c r="D557" s="23"/>
      <c r="E557" s="23"/>
      <c r="F557" s="23"/>
    </row>
    <row r="558" spans="2:6" ht="15.75" customHeight="1" x14ac:dyDescent="0.35">
      <c r="B558" s="23"/>
      <c r="C558" s="25"/>
      <c r="D558" s="23"/>
      <c r="E558" s="23"/>
      <c r="F558" s="23"/>
    </row>
    <row r="559" spans="2:6" ht="15.75" customHeight="1" x14ac:dyDescent="0.35">
      <c r="B559" s="23"/>
      <c r="C559" s="25"/>
      <c r="D559" s="23"/>
      <c r="E559" s="23"/>
      <c r="F559" s="23"/>
    </row>
    <row r="560" spans="2:6" ht="15.75" customHeight="1" x14ac:dyDescent="0.35">
      <c r="B560" s="23"/>
      <c r="C560" s="25"/>
      <c r="D560" s="23"/>
      <c r="E560" s="23"/>
      <c r="F560" s="23"/>
    </row>
    <row r="561" spans="2:6" ht="15.75" customHeight="1" x14ac:dyDescent="0.35">
      <c r="B561" s="23"/>
      <c r="C561" s="25"/>
      <c r="D561" s="23"/>
      <c r="E561" s="23"/>
      <c r="F561" s="23"/>
    </row>
    <row r="562" spans="2:6" ht="15.75" customHeight="1" x14ac:dyDescent="0.35">
      <c r="B562" s="23"/>
      <c r="C562" s="25"/>
      <c r="D562" s="23"/>
      <c r="E562" s="23"/>
      <c r="F562" s="23"/>
    </row>
    <row r="563" spans="2:6" ht="15.75" customHeight="1" x14ac:dyDescent="0.35">
      <c r="B563" s="23"/>
      <c r="C563" s="25"/>
      <c r="D563" s="23"/>
      <c r="E563" s="23"/>
      <c r="F563" s="23"/>
    </row>
    <row r="564" spans="2:6" ht="15.75" customHeight="1" x14ac:dyDescent="0.35">
      <c r="B564" s="23"/>
      <c r="C564" s="25"/>
      <c r="D564" s="23"/>
      <c r="E564" s="23"/>
      <c r="F564" s="23"/>
    </row>
    <row r="565" spans="2:6" ht="15.75" customHeight="1" x14ac:dyDescent="0.35">
      <c r="B565" s="23"/>
      <c r="C565" s="25"/>
      <c r="D565" s="23"/>
      <c r="E565" s="23"/>
      <c r="F565" s="23"/>
    </row>
    <row r="566" spans="2:6" ht="15.75" customHeight="1" x14ac:dyDescent="0.35">
      <c r="B566" s="23"/>
      <c r="C566" s="25"/>
      <c r="D566" s="23"/>
      <c r="E566" s="23"/>
      <c r="F566" s="23"/>
    </row>
    <row r="567" spans="2:6" ht="15.75" customHeight="1" x14ac:dyDescent="0.35">
      <c r="B567" s="23"/>
      <c r="C567" s="25"/>
      <c r="D567" s="23"/>
      <c r="E567" s="23"/>
      <c r="F567" s="23"/>
    </row>
    <row r="568" spans="2:6" ht="15.75" customHeight="1" x14ac:dyDescent="0.35">
      <c r="B568" s="23"/>
      <c r="C568" s="25"/>
      <c r="D568" s="23"/>
      <c r="E568" s="23"/>
      <c r="F568" s="23"/>
    </row>
    <row r="569" spans="2:6" ht="15.75" customHeight="1" x14ac:dyDescent="0.35">
      <c r="B569" s="23"/>
      <c r="C569" s="25"/>
      <c r="D569" s="23"/>
      <c r="E569" s="23"/>
      <c r="F569" s="23"/>
    </row>
    <row r="570" spans="2:6" ht="15.75" customHeight="1" x14ac:dyDescent="0.35">
      <c r="B570" s="23"/>
      <c r="C570" s="25"/>
      <c r="D570" s="23"/>
      <c r="E570" s="23"/>
      <c r="F570" s="23"/>
    </row>
    <row r="571" spans="2:6" ht="15.75" customHeight="1" x14ac:dyDescent="0.35">
      <c r="B571" s="23"/>
      <c r="C571" s="25"/>
      <c r="D571" s="23"/>
      <c r="E571" s="23"/>
      <c r="F571" s="23"/>
    </row>
    <row r="572" spans="2:6" ht="15.75" customHeight="1" x14ac:dyDescent="0.35">
      <c r="B572" s="23"/>
      <c r="C572" s="25"/>
      <c r="D572" s="23"/>
      <c r="E572" s="23"/>
      <c r="F572" s="23"/>
    </row>
    <row r="573" spans="2:6" ht="15.75" customHeight="1" x14ac:dyDescent="0.35">
      <c r="B573" s="23"/>
      <c r="C573" s="25"/>
      <c r="D573" s="23"/>
      <c r="E573" s="23"/>
      <c r="F573" s="23"/>
    </row>
    <row r="574" spans="2:6" ht="15.75" customHeight="1" x14ac:dyDescent="0.35">
      <c r="B574" s="23"/>
      <c r="C574" s="25"/>
      <c r="D574" s="23"/>
      <c r="E574" s="23"/>
      <c r="F574" s="23"/>
    </row>
    <row r="575" spans="2:6" ht="15.75" customHeight="1" x14ac:dyDescent="0.35">
      <c r="B575" s="23"/>
      <c r="C575" s="25"/>
      <c r="D575" s="23"/>
      <c r="E575" s="23"/>
      <c r="F575" s="23"/>
    </row>
    <row r="576" spans="2:6" ht="15.75" customHeight="1" x14ac:dyDescent="0.35">
      <c r="B576" s="23"/>
      <c r="C576" s="25"/>
      <c r="D576" s="23"/>
      <c r="E576" s="23"/>
      <c r="F576" s="23"/>
    </row>
    <row r="577" spans="2:6" ht="15.75" customHeight="1" x14ac:dyDescent="0.35">
      <c r="B577" s="23"/>
      <c r="C577" s="25"/>
      <c r="D577" s="23"/>
      <c r="E577" s="23"/>
      <c r="F577" s="23"/>
    </row>
    <row r="578" spans="2:6" ht="15.75" customHeight="1" x14ac:dyDescent="0.35">
      <c r="B578" s="23"/>
      <c r="C578" s="25"/>
      <c r="D578" s="23"/>
      <c r="E578" s="23"/>
      <c r="F578" s="23"/>
    </row>
    <row r="579" spans="2:6" ht="15.75" customHeight="1" x14ac:dyDescent="0.35">
      <c r="B579" s="23"/>
      <c r="C579" s="25"/>
      <c r="D579" s="23"/>
      <c r="E579" s="23"/>
      <c r="F579" s="23"/>
    </row>
    <row r="580" spans="2:6" ht="15.75" customHeight="1" x14ac:dyDescent="0.35">
      <c r="B580" s="23"/>
      <c r="C580" s="25"/>
      <c r="D580" s="23"/>
      <c r="E580" s="23"/>
      <c r="F580" s="23"/>
    </row>
    <row r="581" spans="2:6" ht="15.75" customHeight="1" x14ac:dyDescent="0.35">
      <c r="B581" s="23"/>
      <c r="C581" s="25"/>
      <c r="D581" s="23"/>
      <c r="E581" s="23"/>
      <c r="F581" s="23"/>
    </row>
    <row r="582" spans="2:6" ht="15.75" customHeight="1" x14ac:dyDescent="0.35">
      <c r="B582" s="23"/>
      <c r="C582" s="25"/>
      <c r="D582" s="23"/>
      <c r="E582" s="23"/>
      <c r="F582" s="23"/>
    </row>
    <row r="583" spans="2:6" ht="15.75" customHeight="1" x14ac:dyDescent="0.35">
      <c r="B583" s="23"/>
      <c r="C583" s="25"/>
      <c r="D583" s="23"/>
      <c r="E583" s="23"/>
      <c r="F583" s="23"/>
    </row>
    <row r="584" spans="2:6" ht="15.75" customHeight="1" x14ac:dyDescent="0.35">
      <c r="B584" s="23"/>
      <c r="C584" s="25"/>
      <c r="D584" s="23"/>
      <c r="E584" s="23"/>
      <c r="F584" s="23"/>
    </row>
    <row r="585" spans="2:6" ht="15.75" customHeight="1" x14ac:dyDescent="0.35">
      <c r="B585" s="23"/>
      <c r="C585" s="25"/>
      <c r="D585" s="23"/>
      <c r="E585" s="23"/>
      <c r="F585" s="23"/>
    </row>
    <row r="586" spans="2:6" ht="15.75" customHeight="1" x14ac:dyDescent="0.35">
      <c r="B586" s="23"/>
      <c r="C586" s="25"/>
      <c r="D586" s="23"/>
      <c r="E586" s="23"/>
      <c r="F586" s="23"/>
    </row>
    <row r="587" spans="2:6" ht="15.75" customHeight="1" x14ac:dyDescent="0.35">
      <c r="B587" s="23"/>
      <c r="C587" s="25"/>
      <c r="D587" s="23"/>
      <c r="E587" s="23"/>
      <c r="F587" s="23"/>
    </row>
    <row r="588" spans="2:6" ht="15.75" customHeight="1" x14ac:dyDescent="0.35">
      <c r="B588" s="23"/>
      <c r="C588" s="25"/>
      <c r="D588" s="23"/>
      <c r="E588" s="23"/>
      <c r="F588" s="23"/>
    </row>
    <row r="589" spans="2:6" ht="15.75" customHeight="1" x14ac:dyDescent="0.35">
      <c r="B589" s="23"/>
      <c r="C589" s="25"/>
      <c r="D589" s="23"/>
      <c r="E589" s="23"/>
      <c r="F589" s="23"/>
    </row>
    <row r="590" spans="2:6" ht="15.75" customHeight="1" x14ac:dyDescent="0.35">
      <c r="B590" s="23"/>
      <c r="C590" s="25"/>
      <c r="D590" s="23"/>
      <c r="E590" s="23"/>
      <c r="F590" s="23"/>
    </row>
    <row r="591" spans="2:6" ht="15.75" customHeight="1" x14ac:dyDescent="0.35">
      <c r="B591" s="23"/>
      <c r="C591" s="25"/>
      <c r="D591" s="23"/>
      <c r="E591" s="23"/>
      <c r="F591" s="23"/>
    </row>
    <row r="592" spans="2:6" ht="15.75" customHeight="1" x14ac:dyDescent="0.35">
      <c r="B592" s="23"/>
      <c r="C592" s="25"/>
      <c r="D592" s="23"/>
      <c r="E592" s="23"/>
      <c r="F592" s="23"/>
    </row>
    <row r="593" spans="2:6" ht="15.75" customHeight="1" x14ac:dyDescent="0.35">
      <c r="B593" s="23"/>
      <c r="C593" s="25"/>
      <c r="D593" s="23"/>
      <c r="E593" s="23"/>
      <c r="F593" s="23"/>
    </row>
    <row r="594" spans="2:6" ht="15.75" customHeight="1" x14ac:dyDescent="0.35">
      <c r="B594" s="23"/>
      <c r="C594" s="25"/>
      <c r="D594" s="23"/>
      <c r="E594" s="23"/>
      <c r="F594" s="23"/>
    </row>
    <row r="595" spans="2:6" ht="15.75" customHeight="1" x14ac:dyDescent="0.35">
      <c r="B595" s="23"/>
      <c r="C595" s="25"/>
      <c r="D595" s="23"/>
      <c r="E595" s="23"/>
      <c r="F595" s="23"/>
    </row>
    <row r="596" spans="2:6" ht="15.75" customHeight="1" x14ac:dyDescent="0.35">
      <c r="B596" s="23"/>
      <c r="C596" s="25"/>
      <c r="D596" s="23"/>
      <c r="E596" s="23"/>
      <c r="F596" s="23"/>
    </row>
    <row r="597" spans="2:6" ht="15.75" customHeight="1" x14ac:dyDescent="0.35">
      <c r="B597" s="23"/>
      <c r="C597" s="25"/>
      <c r="D597" s="23"/>
      <c r="E597" s="23"/>
      <c r="F597" s="23"/>
    </row>
    <row r="598" spans="2:6" ht="15.75" customHeight="1" x14ac:dyDescent="0.35">
      <c r="B598" s="23"/>
      <c r="C598" s="25"/>
      <c r="D598" s="23"/>
      <c r="E598" s="23"/>
      <c r="F598" s="23"/>
    </row>
    <row r="599" spans="2:6" ht="15.75" customHeight="1" x14ac:dyDescent="0.35">
      <c r="B599" s="23"/>
      <c r="C599" s="25"/>
      <c r="D599" s="23"/>
      <c r="E599" s="23"/>
      <c r="F599" s="23"/>
    </row>
    <row r="600" spans="2:6" ht="15.75" customHeight="1" x14ac:dyDescent="0.35">
      <c r="B600" s="23"/>
      <c r="C600" s="25"/>
      <c r="D600" s="23"/>
      <c r="E600" s="23"/>
      <c r="F600" s="23"/>
    </row>
    <row r="601" spans="2:6" ht="15.75" customHeight="1" x14ac:dyDescent="0.35">
      <c r="B601" s="23"/>
      <c r="C601" s="25"/>
      <c r="D601" s="23"/>
      <c r="E601" s="23"/>
      <c r="F601" s="23"/>
    </row>
    <row r="602" spans="2:6" ht="15.75" customHeight="1" x14ac:dyDescent="0.35">
      <c r="B602" s="23"/>
      <c r="C602" s="25"/>
      <c r="D602" s="23"/>
      <c r="E602" s="23"/>
      <c r="F602" s="23"/>
    </row>
    <row r="603" spans="2:6" ht="15.75" customHeight="1" x14ac:dyDescent="0.35">
      <c r="B603" s="23"/>
      <c r="C603" s="25"/>
      <c r="D603" s="23"/>
      <c r="E603" s="23"/>
      <c r="F603" s="23"/>
    </row>
    <row r="604" spans="2:6" ht="15.75" customHeight="1" x14ac:dyDescent="0.35">
      <c r="B604" s="23"/>
      <c r="C604" s="25"/>
      <c r="D604" s="23"/>
      <c r="E604" s="23"/>
      <c r="F604" s="23"/>
    </row>
    <row r="605" spans="2:6" ht="15.75" customHeight="1" x14ac:dyDescent="0.35">
      <c r="B605" s="23"/>
      <c r="C605" s="25"/>
      <c r="D605" s="23"/>
      <c r="E605" s="23"/>
      <c r="F605" s="23"/>
    </row>
    <row r="606" spans="2:6" ht="15.75" customHeight="1" x14ac:dyDescent="0.35">
      <c r="B606" s="23"/>
      <c r="C606" s="25"/>
      <c r="D606" s="23"/>
      <c r="E606" s="23"/>
      <c r="F606" s="23"/>
    </row>
    <row r="607" spans="2:6" ht="15.75" customHeight="1" x14ac:dyDescent="0.35">
      <c r="B607" s="23"/>
      <c r="C607" s="25"/>
      <c r="D607" s="23"/>
      <c r="E607" s="23"/>
      <c r="F607" s="23"/>
    </row>
    <row r="608" spans="2:6" ht="15.75" customHeight="1" x14ac:dyDescent="0.35">
      <c r="B608" s="23"/>
      <c r="C608" s="25"/>
      <c r="D608" s="23"/>
      <c r="E608" s="23"/>
      <c r="F608" s="23"/>
    </row>
    <row r="609" spans="2:6" ht="15.75" customHeight="1" x14ac:dyDescent="0.35">
      <c r="B609" s="23"/>
      <c r="C609" s="25"/>
      <c r="D609" s="23"/>
      <c r="E609" s="23"/>
      <c r="F609" s="23"/>
    </row>
    <row r="610" spans="2:6" ht="15.75" customHeight="1" x14ac:dyDescent="0.35">
      <c r="B610" s="23"/>
      <c r="C610" s="25"/>
      <c r="D610" s="23"/>
      <c r="E610" s="23"/>
      <c r="F610" s="23"/>
    </row>
    <row r="611" spans="2:6" ht="15.75" customHeight="1" x14ac:dyDescent="0.35">
      <c r="B611" s="23"/>
      <c r="C611" s="25"/>
      <c r="D611" s="23"/>
      <c r="E611" s="23"/>
      <c r="F611" s="23"/>
    </row>
    <row r="612" spans="2:6" ht="15.75" customHeight="1" x14ac:dyDescent="0.35">
      <c r="B612" s="23"/>
      <c r="C612" s="25"/>
      <c r="D612" s="23"/>
      <c r="E612" s="23"/>
      <c r="F612" s="23"/>
    </row>
    <row r="613" spans="2:6" ht="15.75" customHeight="1" x14ac:dyDescent="0.35">
      <c r="B613" s="23"/>
      <c r="C613" s="25"/>
      <c r="D613" s="23"/>
      <c r="E613" s="23"/>
      <c r="F613" s="23"/>
    </row>
    <row r="614" spans="2:6" ht="15.75" customHeight="1" x14ac:dyDescent="0.35">
      <c r="B614" s="23"/>
      <c r="C614" s="25"/>
      <c r="D614" s="23"/>
      <c r="E614" s="23"/>
      <c r="F614" s="23"/>
    </row>
    <row r="615" spans="2:6" ht="15.75" customHeight="1" x14ac:dyDescent="0.35">
      <c r="B615" s="23"/>
      <c r="C615" s="25"/>
      <c r="D615" s="23"/>
      <c r="E615" s="23"/>
      <c r="F615" s="23"/>
    </row>
    <row r="616" spans="2:6" ht="15.75" customHeight="1" x14ac:dyDescent="0.35">
      <c r="B616" s="23"/>
      <c r="C616" s="25"/>
      <c r="D616" s="23"/>
      <c r="E616" s="23"/>
      <c r="F616" s="23"/>
    </row>
    <row r="617" spans="2:6" ht="15.75" customHeight="1" x14ac:dyDescent="0.35">
      <c r="B617" s="23"/>
      <c r="C617" s="25"/>
      <c r="D617" s="23"/>
      <c r="E617" s="23"/>
      <c r="F617" s="23"/>
    </row>
    <row r="618" spans="2:6" ht="15.75" customHeight="1" x14ac:dyDescent="0.35">
      <c r="B618" s="23"/>
      <c r="C618" s="25"/>
      <c r="D618" s="23"/>
      <c r="E618" s="23"/>
      <c r="F618" s="23"/>
    </row>
    <row r="619" spans="2:6" ht="15.75" customHeight="1" x14ac:dyDescent="0.35">
      <c r="B619" s="23"/>
      <c r="C619" s="25"/>
      <c r="D619" s="23"/>
      <c r="E619" s="23"/>
      <c r="F619" s="23"/>
    </row>
    <row r="620" spans="2:6" ht="15.75" customHeight="1" x14ac:dyDescent="0.35">
      <c r="B620" s="23"/>
      <c r="C620" s="25"/>
      <c r="D620" s="23"/>
      <c r="E620" s="23"/>
      <c r="F620" s="23"/>
    </row>
    <row r="621" spans="2:6" ht="15.75" customHeight="1" x14ac:dyDescent="0.35">
      <c r="B621" s="23"/>
      <c r="C621" s="25"/>
      <c r="D621" s="23"/>
      <c r="E621" s="23"/>
      <c r="F621" s="23"/>
    </row>
    <row r="622" spans="2:6" ht="15.75" customHeight="1" x14ac:dyDescent="0.35">
      <c r="B622" s="23"/>
      <c r="C622" s="25"/>
      <c r="D622" s="23"/>
      <c r="E622" s="23"/>
      <c r="F622" s="23"/>
    </row>
    <row r="623" spans="2:6" ht="15.75" customHeight="1" x14ac:dyDescent="0.35">
      <c r="B623" s="23"/>
      <c r="C623" s="25"/>
      <c r="D623" s="23"/>
      <c r="E623" s="23"/>
      <c r="F623" s="23"/>
    </row>
    <row r="624" spans="2:6" ht="15.75" customHeight="1" x14ac:dyDescent="0.35">
      <c r="B624" s="23"/>
      <c r="C624" s="25"/>
      <c r="D624" s="23"/>
      <c r="E624" s="23"/>
      <c r="F624" s="23"/>
    </row>
    <row r="625" spans="2:6" ht="15.75" customHeight="1" x14ac:dyDescent="0.35">
      <c r="B625" s="23"/>
      <c r="C625" s="25"/>
      <c r="D625" s="23"/>
      <c r="E625" s="23"/>
      <c r="F625" s="23"/>
    </row>
    <row r="626" spans="2:6" ht="15.75" customHeight="1" x14ac:dyDescent="0.35">
      <c r="B626" s="23"/>
      <c r="C626" s="25"/>
      <c r="D626" s="23"/>
      <c r="E626" s="23"/>
      <c r="F626" s="23"/>
    </row>
    <row r="627" spans="2:6" ht="15.75" customHeight="1" x14ac:dyDescent="0.35">
      <c r="B627" s="23"/>
      <c r="C627" s="25"/>
      <c r="D627" s="23"/>
      <c r="E627" s="23"/>
      <c r="F627" s="23"/>
    </row>
    <row r="628" spans="2:6" ht="15.75" customHeight="1" x14ac:dyDescent="0.35">
      <c r="B628" s="23"/>
      <c r="C628" s="25"/>
      <c r="D628" s="23"/>
      <c r="E628" s="23"/>
      <c r="F628" s="23"/>
    </row>
    <row r="629" spans="2:6" ht="15.75" customHeight="1" x14ac:dyDescent="0.35">
      <c r="B629" s="23"/>
      <c r="C629" s="25"/>
      <c r="D629" s="23"/>
      <c r="E629" s="23"/>
      <c r="F629" s="23"/>
    </row>
    <row r="630" spans="2:6" ht="15.75" customHeight="1" x14ac:dyDescent="0.35">
      <c r="B630" s="23"/>
      <c r="C630" s="25"/>
      <c r="D630" s="23"/>
      <c r="E630" s="23"/>
      <c r="F630" s="23"/>
    </row>
    <row r="631" spans="2:6" ht="15.75" customHeight="1" x14ac:dyDescent="0.35">
      <c r="B631" s="23"/>
      <c r="C631" s="25"/>
      <c r="D631" s="23"/>
      <c r="E631" s="23"/>
      <c r="F631" s="23"/>
    </row>
    <row r="632" spans="2:6" ht="15.75" customHeight="1" x14ac:dyDescent="0.35">
      <c r="B632" s="23"/>
      <c r="C632" s="25"/>
      <c r="D632" s="23"/>
      <c r="E632" s="23"/>
      <c r="F632" s="23"/>
    </row>
    <row r="633" spans="2:6" ht="15.75" customHeight="1" x14ac:dyDescent="0.35">
      <c r="B633" s="23"/>
      <c r="C633" s="25"/>
      <c r="D633" s="23"/>
      <c r="E633" s="23"/>
      <c r="F633" s="23"/>
    </row>
    <row r="634" spans="2:6" ht="15.75" customHeight="1" x14ac:dyDescent="0.35">
      <c r="B634" s="23"/>
      <c r="C634" s="25"/>
      <c r="D634" s="23"/>
      <c r="E634" s="23"/>
      <c r="F634" s="23"/>
    </row>
    <row r="635" spans="2:6" ht="15.75" customHeight="1" x14ac:dyDescent="0.35">
      <c r="B635" s="23"/>
      <c r="C635" s="25"/>
      <c r="D635" s="23"/>
      <c r="E635" s="23"/>
      <c r="F635" s="23"/>
    </row>
    <row r="636" spans="2:6" ht="15.75" customHeight="1" x14ac:dyDescent="0.35">
      <c r="B636" s="23"/>
      <c r="C636" s="25"/>
      <c r="D636" s="23"/>
      <c r="E636" s="23"/>
      <c r="F636" s="23"/>
    </row>
    <row r="637" spans="2:6" ht="15.75" customHeight="1" x14ac:dyDescent="0.35">
      <c r="B637" s="23"/>
      <c r="C637" s="25"/>
      <c r="D637" s="23"/>
      <c r="E637" s="23"/>
      <c r="F637" s="23"/>
    </row>
    <row r="638" spans="2:6" ht="15.75" customHeight="1" x14ac:dyDescent="0.35">
      <c r="B638" s="23"/>
      <c r="C638" s="25"/>
      <c r="D638" s="23"/>
      <c r="E638" s="23"/>
      <c r="F638" s="23"/>
    </row>
    <row r="639" spans="2:6" ht="15.75" customHeight="1" x14ac:dyDescent="0.35">
      <c r="B639" s="23"/>
      <c r="C639" s="25"/>
      <c r="D639" s="23"/>
      <c r="E639" s="23"/>
      <c r="F639" s="23"/>
    </row>
    <row r="640" spans="2:6" ht="15.75" customHeight="1" x14ac:dyDescent="0.35">
      <c r="B640" s="23"/>
      <c r="C640" s="25"/>
      <c r="D640" s="23"/>
      <c r="E640" s="23"/>
      <c r="F640" s="23"/>
    </row>
    <row r="641" spans="2:6" ht="15.75" customHeight="1" x14ac:dyDescent="0.35">
      <c r="B641" s="23"/>
      <c r="C641" s="25"/>
      <c r="D641" s="23"/>
      <c r="E641" s="23"/>
      <c r="F641" s="23"/>
    </row>
    <row r="642" spans="2:6" ht="15.75" customHeight="1" x14ac:dyDescent="0.35">
      <c r="B642" s="23"/>
      <c r="C642" s="25"/>
      <c r="D642" s="23"/>
      <c r="E642" s="23"/>
      <c r="F642" s="23"/>
    </row>
    <row r="643" spans="2:6" ht="15.75" customHeight="1" x14ac:dyDescent="0.35">
      <c r="B643" s="23"/>
      <c r="C643" s="25"/>
      <c r="D643" s="23"/>
      <c r="E643" s="23"/>
      <c r="F643" s="23"/>
    </row>
    <row r="644" spans="2:6" ht="15.75" customHeight="1" x14ac:dyDescent="0.35">
      <c r="B644" s="23"/>
      <c r="C644" s="25"/>
      <c r="D644" s="23"/>
      <c r="E644" s="23"/>
      <c r="F644" s="23"/>
    </row>
    <row r="645" spans="2:6" ht="15.75" customHeight="1" x14ac:dyDescent="0.35">
      <c r="B645" s="23"/>
      <c r="C645" s="25"/>
      <c r="D645" s="23"/>
      <c r="E645" s="23"/>
      <c r="F645" s="23"/>
    </row>
    <row r="646" spans="2:6" ht="15.75" customHeight="1" x14ac:dyDescent="0.35">
      <c r="B646" s="23"/>
      <c r="C646" s="25"/>
      <c r="D646" s="23"/>
      <c r="E646" s="23"/>
      <c r="F646" s="23"/>
    </row>
    <row r="647" spans="2:6" ht="15.75" customHeight="1" x14ac:dyDescent="0.35">
      <c r="B647" s="23"/>
      <c r="C647" s="25"/>
      <c r="D647" s="23"/>
      <c r="E647" s="23"/>
      <c r="F647" s="23"/>
    </row>
    <row r="648" spans="2:6" ht="15.75" customHeight="1" x14ac:dyDescent="0.35">
      <c r="B648" s="23"/>
      <c r="C648" s="25"/>
      <c r="D648" s="23"/>
      <c r="E648" s="23"/>
      <c r="F648" s="23"/>
    </row>
    <row r="649" spans="2:6" ht="15.75" customHeight="1" x14ac:dyDescent="0.35">
      <c r="B649" s="23"/>
      <c r="C649" s="25"/>
      <c r="D649" s="23"/>
      <c r="E649" s="23"/>
      <c r="F649" s="23"/>
    </row>
    <row r="650" spans="2:6" ht="15.75" customHeight="1" x14ac:dyDescent="0.35">
      <c r="B650" s="23"/>
      <c r="C650" s="25"/>
      <c r="D650" s="23"/>
      <c r="E650" s="23"/>
      <c r="F650" s="23"/>
    </row>
    <row r="651" spans="2:6" ht="15.75" customHeight="1" x14ac:dyDescent="0.35">
      <c r="B651" s="23"/>
      <c r="C651" s="25"/>
      <c r="D651" s="23"/>
      <c r="E651" s="23"/>
      <c r="F651" s="23"/>
    </row>
    <row r="652" spans="2:6" ht="15.75" customHeight="1" x14ac:dyDescent="0.35">
      <c r="B652" s="23"/>
      <c r="C652" s="25"/>
      <c r="D652" s="23"/>
      <c r="E652" s="23"/>
      <c r="F652" s="23"/>
    </row>
    <row r="653" spans="2:6" ht="15.75" customHeight="1" x14ac:dyDescent="0.35">
      <c r="B653" s="23"/>
      <c r="C653" s="25"/>
      <c r="D653" s="23"/>
      <c r="E653" s="23"/>
      <c r="F653" s="23"/>
    </row>
    <row r="654" spans="2:6" ht="15.75" customHeight="1" x14ac:dyDescent="0.35">
      <c r="B654" s="23"/>
      <c r="C654" s="25"/>
      <c r="D654" s="23"/>
      <c r="E654" s="23"/>
      <c r="F654" s="23"/>
    </row>
    <row r="655" spans="2:6" ht="15.75" customHeight="1" x14ac:dyDescent="0.35">
      <c r="B655" s="23"/>
      <c r="C655" s="25"/>
      <c r="D655" s="23"/>
      <c r="E655" s="23"/>
      <c r="F655" s="23"/>
    </row>
    <row r="656" spans="2:6" ht="15.75" customHeight="1" x14ac:dyDescent="0.35">
      <c r="B656" s="23"/>
      <c r="C656" s="25"/>
      <c r="D656" s="23"/>
      <c r="E656" s="23"/>
      <c r="F656" s="23"/>
    </row>
    <row r="657" spans="2:6" ht="15.75" customHeight="1" x14ac:dyDescent="0.35">
      <c r="B657" s="23"/>
      <c r="C657" s="25"/>
      <c r="D657" s="23"/>
      <c r="E657" s="23"/>
      <c r="F657" s="23"/>
    </row>
    <row r="658" spans="2:6" ht="15.75" customHeight="1" x14ac:dyDescent="0.35">
      <c r="B658" s="23"/>
      <c r="C658" s="25"/>
      <c r="D658" s="23"/>
      <c r="E658" s="23"/>
      <c r="F658" s="23"/>
    </row>
    <row r="659" spans="2:6" ht="15.75" customHeight="1" x14ac:dyDescent="0.35">
      <c r="B659" s="23"/>
      <c r="C659" s="25"/>
      <c r="D659" s="23"/>
      <c r="E659" s="23"/>
      <c r="F659" s="23"/>
    </row>
    <row r="660" spans="2:6" ht="15.75" customHeight="1" x14ac:dyDescent="0.35">
      <c r="B660" s="23"/>
      <c r="C660" s="25"/>
      <c r="D660" s="23"/>
      <c r="E660" s="23"/>
      <c r="F660" s="23"/>
    </row>
    <row r="661" spans="2:6" ht="15.75" customHeight="1" x14ac:dyDescent="0.35">
      <c r="B661" s="23"/>
      <c r="C661" s="25"/>
      <c r="D661" s="23"/>
      <c r="E661" s="23"/>
      <c r="F661" s="23"/>
    </row>
    <row r="662" spans="2:6" ht="15.75" customHeight="1" x14ac:dyDescent="0.35">
      <c r="B662" s="23"/>
      <c r="C662" s="25"/>
      <c r="D662" s="23"/>
      <c r="E662" s="23"/>
      <c r="F662" s="23"/>
    </row>
    <row r="663" spans="2:6" ht="15.75" customHeight="1" x14ac:dyDescent="0.35">
      <c r="B663" s="23"/>
      <c r="C663" s="25"/>
      <c r="D663" s="23"/>
      <c r="E663" s="23"/>
      <c r="F663" s="23"/>
    </row>
    <row r="664" spans="2:6" ht="15.75" customHeight="1" x14ac:dyDescent="0.35">
      <c r="B664" s="23"/>
      <c r="C664" s="25"/>
      <c r="D664" s="23"/>
      <c r="E664" s="23"/>
      <c r="F664" s="23"/>
    </row>
    <row r="665" spans="2:6" ht="15.75" customHeight="1" x14ac:dyDescent="0.35">
      <c r="B665" s="23"/>
      <c r="C665" s="25"/>
      <c r="D665" s="23"/>
      <c r="E665" s="23"/>
      <c r="F665" s="23"/>
    </row>
    <row r="666" spans="2:6" ht="15.75" customHeight="1" x14ac:dyDescent="0.35">
      <c r="B666" s="23"/>
      <c r="C666" s="25"/>
      <c r="D666" s="23"/>
      <c r="E666" s="23"/>
      <c r="F666" s="23"/>
    </row>
    <row r="667" spans="2:6" ht="15.75" customHeight="1" x14ac:dyDescent="0.35">
      <c r="B667" s="23"/>
      <c r="C667" s="25"/>
      <c r="D667" s="23"/>
      <c r="E667" s="23"/>
      <c r="F667" s="23"/>
    </row>
    <row r="668" spans="2:6" ht="15.75" customHeight="1" x14ac:dyDescent="0.35">
      <c r="B668" s="23"/>
      <c r="C668" s="25"/>
      <c r="D668" s="23"/>
      <c r="E668" s="23"/>
      <c r="F668" s="23"/>
    </row>
    <row r="669" spans="2:6" ht="15.75" customHeight="1" x14ac:dyDescent="0.35">
      <c r="B669" s="23"/>
      <c r="C669" s="25"/>
      <c r="D669" s="23"/>
      <c r="E669" s="23"/>
      <c r="F669" s="23"/>
    </row>
    <row r="670" spans="2:6" ht="15.75" customHeight="1" x14ac:dyDescent="0.35">
      <c r="B670" s="23"/>
      <c r="C670" s="25"/>
      <c r="D670" s="23"/>
      <c r="E670" s="23"/>
      <c r="F670" s="23"/>
    </row>
    <row r="671" spans="2:6" ht="15.75" customHeight="1" x14ac:dyDescent="0.35">
      <c r="B671" s="23"/>
      <c r="C671" s="25"/>
      <c r="D671" s="23"/>
      <c r="E671" s="23"/>
      <c r="F671" s="23"/>
    </row>
    <row r="672" spans="2:6" ht="15.75" customHeight="1" x14ac:dyDescent="0.35">
      <c r="B672" s="23"/>
      <c r="C672" s="25"/>
      <c r="D672" s="23"/>
      <c r="E672" s="23"/>
      <c r="F672" s="23"/>
    </row>
    <row r="673" spans="2:6" ht="15.75" customHeight="1" x14ac:dyDescent="0.35">
      <c r="B673" s="23"/>
      <c r="C673" s="25"/>
      <c r="D673" s="23"/>
      <c r="E673" s="23"/>
      <c r="F673" s="23"/>
    </row>
    <row r="674" spans="2:6" ht="15.75" customHeight="1" x14ac:dyDescent="0.35">
      <c r="B674" s="23"/>
      <c r="C674" s="25"/>
      <c r="D674" s="23"/>
      <c r="E674" s="23"/>
      <c r="F674" s="23"/>
    </row>
    <row r="675" spans="2:6" ht="15.75" customHeight="1" x14ac:dyDescent="0.35">
      <c r="B675" s="23"/>
      <c r="C675" s="25"/>
      <c r="D675" s="23"/>
      <c r="E675" s="23"/>
      <c r="F675" s="23"/>
    </row>
    <row r="676" spans="2:6" ht="15.75" customHeight="1" x14ac:dyDescent="0.35">
      <c r="B676" s="23"/>
      <c r="C676" s="25"/>
      <c r="D676" s="23"/>
      <c r="E676" s="23"/>
      <c r="F676" s="23"/>
    </row>
    <row r="677" spans="2:6" ht="15.75" customHeight="1" x14ac:dyDescent="0.35">
      <c r="B677" s="23"/>
      <c r="C677" s="25"/>
      <c r="D677" s="23"/>
      <c r="E677" s="23"/>
      <c r="F677" s="23"/>
    </row>
    <row r="678" spans="2:6" ht="15.75" customHeight="1" x14ac:dyDescent="0.35">
      <c r="B678" s="23"/>
      <c r="C678" s="25"/>
      <c r="D678" s="23"/>
      <c r="E678" s="23"/>
      <c r="F678" s="23"/>
    </row>
    <row r="679" spans="2:6" ht="15.75" customHeight="1" x14ac:dyDescent="0.35">
      <c r="B679" s="23"/>
      <c r="C679" s="25"/>
      <c r="D679" s="23"/>
      <c r="E679" s="23"/>
      <c r="F679" s="23"/>
    </row>
    <row r="680" spans="2:6" ht="15.75" customHeight="1" x14ac:dyDescent="0.35">
      <c r="B680" s="23"/>
      <c r="C680" s="25"/>
      <c r="D680" s="23"/>
      <c r="E680" s="23"/>
      <c r="F680" s="23"/>
    </row>
    <row r="681" spans="2:6" ht="15.75" customHeight="1" x14ac:dyDescent="0.35">
      <c r="B681" s="23"/>
      <c r="C681" s="25"/>
      <c r="D681" s="23"/>
      <c r="E681" s="23"/>
      <c r="F681" s="23"/>
    </row>
    <row r="682" spans="2:6" ht="15.75" customHeight="1" x14ac:dyDescent="0.35">
      <c r="B682" s="23"/>
      <c r="C682" s="25"/>
      <c r="D682" s="23"/>
      <c r="E682" s="23"/>
      <c r="F682" s="23"/>
    </row>
    <row r="683" spans="2:6" ht="15.75" customHeight="1" x14ac:dyDescent="0.35">
      <c r="B683" s="23"/>
      <c r="C683" s="25"/>
      <c r="D683" s="23"/>
      <c r="E683" s="23"/>
      <c r="F683" s="23"/>
    </row>
    <row r="684" spans="2:6" ht="15.75" customHeight="1" x14ac:dyDescent="0.35">
      <c r="B684" s="23"/>
      <c r="C684" s="25"/>
      <c r="D684" s="23"/>
      <c r="E684" s="23"/>
      <c r="F684" s="23"/>
    </row>
    <row r="685" spans="2:6" ht="15.75" customHeight="1" x14ac:dyDescent="0.35">
      <c r="B685" s="23"/>
      <c r="C685" s="25"/>
      <c r="D685" s="23"/>
      <c r="E685" s="23"/>
      <c r="F685" s="23"/>
    </row>
    <row r="686" spans="2:6" ht="15.75" customHeight="1" x14ac:dyDescent="0.35">
      <c r="B686" s="23"/>
      <c r="C686" s="25"/>
      <c r="D686" s="23"/>
      <c r="E686" s="23"/>
      <c r="F686" s="23"/>
    </row>
    <row r="687" spans="2:6" ht="15.75" customHeight="1" x14ac:dyDescent="0.35">
      <c r="B687" s="23"/>
      <c r="C687" s="25"/>
      <c r="D687" s="23"/>
      <c r="E687" s="23"/>
      <c r="F687" s="23"/>
    </row>
    <row r="688" spans="2:6" ht="15.75" customHeight="1" x14ac:dyDescent="0.35">
      <c r="B688" s="23"/>
      <c r="C688" s="25"/>
      <c r="D688" s="23"/>
      <c r="E688" s="23"/>
      <c r="F688" s="23"/>
    </row>
    <row r="689" spans="2:6" ht="15.75" customHeight="1" x14ac:dyDescent="0.35">
      <c r="B689" s="23"/>
      <c r="C689" s="25"/>
      <c r="D689" s="23"/>
      <c r="E689" s="23"/>
      <c r="F689" s="23"/>
    </row>
    <row r="690" spans="2:6" ht="15.75" customHeight="1" x14ac:dyDescent="0.35">
      <c r="B690" s="23"/>
      <c r="C690" s="25"/>
      <c r="D690" s="23"/>
      <c r="E690" s="23"/>
      <c r="F690" s="23"/>
    </row>
    <row r="691" spans="2:6" ht="15.75" customHeight="1" x14ac:dyDescent="0.35">
      <c r="B691" s="23"/>
      <c r="C691" s="25"/>
      <c r="D691" s="23"/>
      <c r="E691" s="23"/>
      <c r="F691" s="23"/>
    </row>
    <row r="692" spans="2:6" ht="15.75" customHeight="1" x14ac:dyDescent="0.35">
      <c r="B692" s="23"/>
      <c r="C692" s="25"/>
      <c r="D692" s="23"/>
      <c r="E692" s="23"/>
      <c r="F692" s="23"/>
    </row>
    <row r="693" spans="2:6" ht="15.75" customHeight="1" x14ac:dyDescent="0.35">
      <c r="B693" s="23"/>
      <c r="C693" s="25"/>
      <c r="D693" s="23"/>
      <c r="E693" s="23"/>
      <c r="F693" s="23"/>
    </row>
    <row r="694" spans="2:6" ht="15.75" customHeight="1" x14ac:dyDescent="0.35">
      <c r="B694" s="23"/>
      <c r="C694" s="25"/>
      <c r="D694" s="23"/>
      <c r="E694" s="23"/>
      <c r="F694" s="23"/>
    </row>
    <row r="695" spans="2:6" ht="15.75" customHeight="1" x14ac:dyDescent="0.35">
      <c r="B695" s="23"/>
      <c r="C695" s="25"/>
      <c r="D695" s="23"/>
      <c r="E695" s="23"/>
      <c r="F695" s="23"/>
    </row>
    <row r="696" spans="2:6" ht="15.75" customHeight="1" x14ac:dyDescent="0.35">
      <c r="B696" s="23"/>
      <c r="C696" s="25"/>
      <c r="D696" s="23"/>
      <c r="E696" s="23"/>
      <c r="F696" s="23"/>
    </row>
    <row r="697" spans="2:6" ht="15.75" customHeight="1" x14ac:dyDescent="0.35">
      <c r="B697" s="23"/>
      <c r="C697" s="25"/>
      <c r="D697" s="23"/>
      <c r="E697" s="23"/>
      <c r="F697" s="23"/>
    </row>
    <row r="698" spans="2:6" ht="15.75" customHeight="1" x14ac:dyDescent="0.35">
      <c r="B698" s="23"/>
      <c r="C698" s="25"/>
      <c r="D698" s="23"/>
      <c r="E698" s="23"/>
      <c r="F698" s="23"/>
    </row>
    <row r="699" spans="2:6" ht="15.75" customHeight="1" x14ac:dyDescent="0.35">
      <c r="B699" s="23"/>
      <c r="C699" s="25"/>
      <c r="D699" s="23"/>
      <c r="E699" s="23"/>
      <c r="F699" s="23"/>
    </row>
    <row r="700" spans="2:6" ht="15.75" customHeight="1" x14ac:dyDescent="0.35">
      <c r="B700" s="23"/>
      <c r="C700" s="25"/>
      <c r="D700" s="23"/>
      <c r="E700" s="23"/>
      <c r="F700" s="23"/>
    </row>
    <row r="701" spans="2:6" ht="15.75" customHeight="1" x14ac:dyDescent="0.35">
      <c r="B701" s="23"/>
      <c r="C701" s="25"/>
      <c r="D701" s="23"/>
      <c r="E701" s="23"/>
      <c r="F701" s="23"/>
    </row>
    <row r="702" spans="2:6" ht="15.75" customHeight="1" x14ac:dyDescent="0.35">
      <c r="B702" s="23"/>
      <c r="C702" s="25"/>
      <c r="D702" s="23"/>
      <c r="E702" s="23"/>
      <c r="F702" s="23"/>
    </row>
    <row r="703" spans="2:6" ht="15.75" customHeight="1" x14ac:dyDescent="0.35">
      <c r="B703" s="23"/>
      <c r="C703" s="25"/>
      <c r="D703" s="23"/>
      <c r="E703" s="23"/>
      <c r="F703" s="23"/>
    </row>
    <row r="704" spans="2:6" ht="15.75" customHeight="1" x14ac:dyDescent="0.35">
      <c r="B704" s="23"/>
      <c r="C704" s="25"/>
      <c r="D704" s="23"/>
      <c r="E704" s="23"/>
      <c r="F704" s="23"/>
    </row>
    <row r="705" spans="2:6" ht="15.75" customHeight="1" x14ac:dyDescent="0.35">
      <c r="B705" s="23"/>
      <c r="C705" s="25"/>
      <c r="D705" s="23"/>
      <c r="E705" s="23"/>
      <c r="F705" s="23"/>
    </row>
    <row r="706" spans="2:6" ht="15.75" customHeight="1" x14ac:dyDescent="0.35">
      <c r="B706" s="23"/>
      <c r="C706" s="25"/>
      <c r="D706" s="23"/>
      <c r="E706" s="23"/>
      <c r="F706" s="23"/>
    </row>
    <row r="707" spans="2:6" ht="15.75" customHeight="1" x14ac:dyDescent="0.35">
      <c r="B707" s="23"/>
      <c r="C707" s="25"/>
      <c r="D707" s="23"/>
      <c r="E707" s="23"/>
      <c r="F707" s="23"/>
    </row>
    <row r="708" spans="2:6" ht="15.75" customHeight="1" x14ac:dyDescent="0.35">
      <c r="B708" s="23"/>
      <c r="C708" s="25"/>
      <c r="D708" s="23"/>
      <c r="E708" s="23"/>
      <c r="F708" s="23"/>
    </row>
    <row r="709" spans="2:6" ht="15.75" customHeight="1" x14ac:dyDescent="0.35">
      <c r="B709" s="23"/>
      <c r="C709" s="25"/>
      <c r="D709" s="23"/>
      <c r="E709" s="23"/>
      <c r="F709" s="23"/>
    </row>
    <row r="710" spans="2:6" ht="15.75" customHeight="1" x14ac:dyDescent="0.35">
      <c r="B710" s="23"/>
      <c r="C710" s="25"/>
      <c r="D710" s="23"/>
      <c r="E710" s="23"/>
      <c r="F710" s="23"/>
    </row>
    <row r="711" spans="2:6" ht="15.75" customHeight="1" x14ac:dyDescent="0.35">
      <c r="B711" s="23"/>
      <c r="C711" s="25"/>
      <c r="D711" s="23"/>
      <c r="E711" s="23"/>
      <c r="F711" s="23"/>
    </row>
    <row r="712" spans="2:6" ht="15.75" customHeight="1" x14ac:dyDescent="0.35">
      <c r="B712" s="23"/>
      <c r="C712" s="25"/>
      <c r="D712" s="23"/>
      <c r="E712" s="23"/>
      <c r="F712" s="23"/>
    </row>
    <row r="713" spans="2:6" ht="15.75" customHeight="1" x14ac:dyDescent="0.35">
      <c r="B713" s="23"/>
      <c r="C713" s="25"/>
      <c r="D713" s="23"/>
      <c r="E713" s="23"/>
      <c r="F713" s="23"/>
    </row>
    <row r="714" spans="2:6" ht="15.75" customHeight="1" x14ac:dyDescent="0.35">
      <c r="B714" s="23"/>
      <c r="C714" s="25"/>
      <c r="D714" s="23"/>
      <c r="E714" s="23"/>
      <c r="F714" s="23"/>
    </row>
    <row r="715" spans="2:6" ht="15.75" customHeight="1" x14ac:dyDescent="0.35">
      <c r="B715" s="23"/>
      <c r="C715" s="25"/>
      <c r="D715" s="23"/>
      <c r="E715" s="23"/>
      <c r="F715" s="23"/>
    </row>
    <row r="716" spans="2:6" ht="15.75" customHeight="1" x14ac:dyDescent="0.35">
      <c r="B716" s="23"/>
      <c r="C716" s="25"/>
      <c r="D716" s="23"/>
      <c r="E716" s="23"/>
      <c r="F716" s="23"/>
    </row>
    <row r="717" spans="2:6" ht="15.75" customHeight="1" x14ac:dyDescent="0.35">
      <c r="B717" s="23"/>
      <c r="C717" s="25"/>
      <c r="D717" s="23"/>
      <c r="E717" s="23"/>
      <c r="F717" s="23"/>
    </row>
    <row r="718" spans="2:6" ht="15.75" customHeight="1" x14ac:dyDescent="0.35">
      <c r="B718" s="23"/>
      <c r="C718" s="25"/>
      <c r="D718" s="23"/>
      <c r="E718" s="23"/>
      <c r="F718" s="23"/>
    </row>
    <row r="719" spans="2:6" ht="15.75" customHeight="1" x14ac:dyDescent="0.35">
      <c r="B719" s="23"/>
      <c r="C719" s="25"/>
      <c r="D719" s="23"/>
      <c r="E719" s="23"/>
      <c r="F719" s="23"/>
    </row>
    <row r="720" spans="2:6" ht="15.75" customHeight="1" x14ac:dyDescent="0.35">
      <c r="B720" s="23"/>
      <c r="C720" s="25"/>
      <c r="D720" s="23"/>
      <c r="E720" s="23"/>
      <c r="F720" s="23"/>
    </row>
    <row r="721" spans="2:6" ht="15.75" customHeight="1" x14ac:dyDescent="0.35">
      <c r="B721" s="23"/>
      <c r="C721" s="25"/>
      <c r="D721" s="23"/>
      <c r="E721" s="23"/>
      <c r="F721" s="23"/>
    </row>
    <row r="722" spans="2:6" ht="15.75" customHeight="1" x14ac:dyDescent="0.35">
      <c r="B722" s="23"/>
      <c r="C722" s="25"/>
      <c r="D722" s="23"/>
      <c r="E722" s="23"/>
      <c r="F722" s="23"/>
    </row>
    <row r="723" spans="2:6" ht="15.75" customHeight="1" x14ac:dyDescent="0.35">
      <c r="B723" s="23"/>
      <c r="C723" s="25"/>
      <c r="D723" s="23"/>
      <c r="E723" s="23"/>
      <c r="F723" s="23"/>
    </row>
    <row r="724" spans="2:6" ht="15.75" customHeight="1" x14ac:dyDescent="0.35">
      <c r="B724" s="23"/>
      <c r="C724" s="25"/>
      <c r="D724" s="23"/>
      <c r="E724" s="23"/>
      <c r="F724" s="23"/>
    </row>
    <row r="725" spans="2:6" ht="15.75" customHeight="1" x14ac:dyDescent="0.35">
      <c r="B725" s="23"/>
      <c r="C725" s="25"/>
      <c r="D725" s="23"/>
      <c r="E725" s="23"/>
      <c r="F725" s="23"/>
    </row>
    <row r="726" spans="2:6" ht="15.75" customHeight="1" x14ac:dyDescent="0.35">
      <c r="B726" s="23"/>
      <c r="C726" s="25"/>
      <c r="D726" s="23"/>
      <c r="E726" s="23"/>
      <c r="F726" s="23"/>
    </row>
    <row r="727" spans="2:6" ht="15.75" customHeight="1" x14ac:dyDescent="0.35">
      <c r="B727" s="23"/>
      <c r="C727" s="25"/>
      <c r="D727" s="23"/>
      <c r="E727" s="23"/>
      <c r="F727" s="23"/>
    </row>
    <row r="728" spans="2:6" ht="15.75" customHeight="1" x14ac:dyDescent="0.35">
      <c r="B728" s="23"/>
      <c r="C728" s="25"/>
      <c r="D728" s="23"/>
      <c r="E728" s="23"/>
      <c r="F728" s="23"/>
    </row>
    <row r="729" spans="2:6" ht="15.75" customHeight="1" x14ac:dyDescent="0.35">
      <c r="B729" s="23"/>
      <c r="C729" s="25"/>
      <c r="D729" s="23"/>
      <c r="E729" s="23"/>
      <c r="F729" s="23"/>
    </row>
    <row r="730" spans="2:6" ht="15.75" customHeight="1" x14ac:dyDescent="0.35">
      <c r="B730" s="23"/>
      <c r="C730" s="25"/>
      <c r="D730" s="23"/>
      <c r="E730" s="23"/>
      <c r="F730" s="23"/>
    </row>
    <row r="731" spans="2:6" ht="15.75" customHeight="1" x14ac:dyDescent="0.35">
      <c r="B731" s="23"/>
      <c r="C731" s="25"/>
      <c r="D731" s="23"/>
      <c r="E731" s="23"/>
      <c r="F731" s="23"/>
    </row>
    <row r="732" spans="2:6" ht="15.75" customHeight="1" x14ac:dyDescent="0.35">
      <c r="B732" s="23"/>
      <c r="C732" s="25"/>
      <c r="D732" s="23"/>
      <c r="E732" s="23"/>
      <c r="F732" s="23"/>
    </row>
    <row r="733" spans="2:6" ht="15.75" customHeight="1" x14ac:dyDescent="0.35">
      <c r="B733" s="23"/>
      <c r="C733" s="25"/>
      <c r="D733" s="23"/>
      <c r="E733" s="23"/>
      <c r="F733" s="23"/>
    </row>
    <row r="734" spans="2:6" ht="15.75" customHeight="1" x14ac:dyDescent="0.35">
      <c r="B734" s="23"/>
      <c r="C734" s="25"/>
      <c r="D734" s="23"/>
      <c r="E734" s="23"/>
      <c r="F734" s="23"/>
    </row>
    <row r="735" spans="2:6" ht="15.75" customHeight="1" x14ac:dyDescent="0.35">
      <c r="B735" s="23"/>
      <c r="C735" s="25"/>
      <c r="D735" s="23"/>
      <c r="E735" s="23"/>
      <c r="F735" s="23"/>
    </row>
    <row r="736" spans="2:6" ht="15.75" customHeight="1" x14ac:dyDescent="0.35">
      <c r="B736" s="23"/>
      <c r="C736" s="25"/>
      <c r="D736" s="23"/>
      <c r="E736" s="23"/>
      <c r="F736" s="23"/>
    </row>
    <row r="737" spans="2:6" ht="15.75" customHeight="1" x14ac:dyDescent="0.35">
      <c r="B737" s="23"/>
      <c r="C737" s="25"/>
      <c r="D737" s="23"/>
      <c r="E737" s="23"/>
      <c r="F737" s="23"/>
    </row>
    <row r="738" spans="2:6" ht="15.75" customHeight="1" x14ac:dyDescent="0.35">
      <c r="B738" s="23"/>
      <c r="C738" s="25"/>
      <c r="D738" s="23"/>
      <c r="E738" s="23"/>
      <c r="F738" s="23"/>
    </row>
    <row r="739" spans="2:6" ht="15.75" customHeight="1" x14ac:dyDescent="0.35">
      <c r="B739" s="23"/>
      <c r="C739" s="25"/>
      <c r="D739" s="23"/>
      <c r="E739" s="23"/>
      <c r="F739" s="23"/>
    </row>
    <row r="740" spans="2:6" ht="15.75" customHeight="1" x14ac:dyDescent="0.35">
      <c r="B740" s="23"/>
      <c r="C740" s="25"/>
      <c r="D740" s="23"/>
      <c r="E740" s="23"/>
      <c r="F740" s="23"/>
    </row>
    <row r="741" spans="2:6" ht="15.75" customHeight="1" x14ac:dyDescent="0.35">
      <c r="B741" s="23"/>
      <c r="C741" s="25"/>
      <c r="D741" s="23"/>
      <c r="E741" s="23"/>
      <c r="F741" s="23"/>
    </row>
    <row r="742" spans="2:6" ht="15.75" customHeight="1" x14ac:dyDescent="0.35">
      <c r="B742" s="23"/>
      <c r="C742" s="25"/>
      <c r="D742" s="23"/>
      <c r="E742" s="23"/>
      <c r="F742" s="23"/>
    </row>
    <row r="743" spans="2:6" ht="15.75" customHeight="1" x14ac:dyDescent="0.35">
      <c r="B743" s="23"/>
      <c r="C743" s="25"/>
      <c r="D743" s="23"/>
      <c r="E743" s="23"/>
      <c r="F743" s="23"/>
    </row>
    <row r="744" spans="2:6" ht="15.75" customHeight="1" x14ac:dyDescent="0.35">
      <c r="B744" s="23"/>
      <c r="C744" s="25"/>
      <c r="D744" s="23"/>
      <c r="E744" s="23"/>
      <c r="F744" s="23"/>
    </row>
    <row r="745" spans="2:6" ht="15.75" customHeight="1" x14ac:dyDescent="0.35">
      <c r="B745" s="23"/>
      <c r="C745" s="25"/>
      <c r="D745" s="23"/>
      <c r="E745" s="23"/>
      <c r="F745" s="23"/>
    </row>
    <row r="746" spans="2:6" ht="15.75" customHeight="1" x14ac:dyDescent="0.35">
      <c r="B746" s="23"/>
      <c r="C746" s="25"/>
      <c r="D746" s="23"/>
      <c r="E746" s="23"/>
      <c r="F746" s="23"/>
    </row>
    <row r="747" spans="2:6" ht="15.75" customHeight="1" x14ac:dyDescent="0.35">
      <c r="B747" s="23"/>
      <c r="C747" s="25"/>
      <c r="D747" s="23"/>
      <c r="E747" s="23"/>
      <c r="F747" s="23"/>
    </row>
    <row r="748" spans="2:6" ht="15.75" customHeight="1" x14ac:dyDescent="0.35">
      <c r="B748" s="23"/>
      <c r="C748" s="25"/>
      <c r="D748" s="23"/>
      <c r="E748" s="23"/>
      <c r="F748" s="23"/>
    </row>
    <row r="749" spans="2:6" ht="15.75" customHeight="1" x14ac:dyDescent="0.35">
      <c r="B749" s="23"/>
      <c r="C749" s="25"/>
      <c r="D749" s="23"/>
      <c r="E749" s="23"/>
      <c r="F749" s="23"/>
    </row>
    <row r="750" spans="2:6" ht="15.75" customHeight="1" x14ac:dyDescent="0.35">
      <c r="B750" s="23"/>
      <c r="C750" s="25"/>
      <c r="D750" s="23"/>
      <c r="E750" s="23"/>
      <c r="F750" s="23"/>
    </row>
    <row r="751" spans="2:6" ht="15.75" customHeight="1" x14ac:dyDescent="0.35">
      <c r="B751" s="23"/>
      <c r="C751" s="25"/>
      <c r="D751" s="23"/>
      <c r="E751" s="23"/>
      <c r="F751" s="23"/>
    </row>
    <row r="752" spans="2:6" ht="15.75" customHeight="1" x14ac:dyDescent="0.35">
      <c r="B752" s="23"/>
      <c r="C752" s="25"/>
      <c r="D752" s="23"/>
      <c r="E752" s="23"/>
      <c r="F752" s="23"/>
    </row>
    <row r="753" spans="2:6" ht="15.75" customHeight="1" x14ac:dyDescent="0.35">
      <c r="B753" s="23"/>
      <c r="C753" s="25"/>
      <c r="D753" s="23"/>
      <c r="E753" s="23"/>
      <c r="F753" s="23"/>
    </row>
    <row r="754" spans="2:6" ht="15.75" customHeight="1" x14ac:dyDescent="0.35">
      <c r="B754" s="23"/>
      <c r="C754" s="25"/>
      <c r="D754" s="23"/>
      <c r="E754" s="23"/>
      <c r="F754" s="23"/>
    </row>
    <row r="755" spans="2:6" ht="15.75" customHeight="1" x14ac:dyDescent="0.35">
      <c r="B755" s="23"/>
      <c r="C755" s="25"/>
      <c r="D755" s="23"/>
      <c r="E755" s="23"/>
      <c r="F755" s="23"/>
    </row>
    <row r="756" spans="2:6" ht="15.75" customHeight="1" x14ac:dyDescent="0.35">
      <c r="B756" s="23"/>
      <c r="C756" s="25"/>
      <c r="D756" s="23"/>
      <c r="E756" s="23"/>
      <c r="F756" s="23"/>
    </row>
    <row r="757" spans="2:6" ht="15.75" customHeight="1" x14ac:dyDescent="0.35">
      <c r="B757" s="23"/>
      <c r="C757" s="25"/>
      <c r="D757" s="23"/>
      <c r="E757" s="23"/>
      <c r="F757" s="23"/>
    </row>
    <row r="758" spans="2:6" ht="15.75" customHeight="1" x14ac:dyDescent="0.35">
      <c r="B758" s="23"/>
      <c r="C758" s="25"/>
      <c r="D758" s="23"/>
      <c r="E758" s="23"/>
      <c r="F758" s="23"/>
    </row>
    <row r="759" spans="2:6" ht="15.75" customHeight="1" x14ac:dyDescent="0.35">
      <c r="B759" s="23"/>
      <c r="C759" s="25"/>
      <c r="D759" s="23"/>
      <c r="E759" s="23"/>
      <c r="F759" s="23"/>
    </row>
    <row r="760" spans="2:6" ht="15.75" customHeight="1" x14ac:dyDescent="0.35">
      <c r="B760" s="23"/>
      <c r="C760" s="25"/>
      <c r="D760" s="23"/>
      <c r="E760" s="23"/>
      <c r="F760" s="23"/>
    </row>
    <row r="761" spans="2:6" ht="15.75" customHeight="1" x14ac:dyDescent="0.35">
      <c r="B761" s="23"/>
      <c r="C761" s="25"/>
      <c r="D761" s="23"/>
      <c r="E761" s="23"/>
      <c r="F761" s="23"/>
    </row>
    <row r="762" spans="2:6" ht="15.75" customHeight="1" x14ac:dyDescent="0.35">
      <c r="B762" s="23"/>
      <c r="C762" s="25"/>
      <c r="D762" s="23"/>
      <c r="E762" s="23"/>
      <c r="F762" s="23"/>
    </row>
    <row r="763" spans="2:6" ht="15.75" customHeight="1" x14ac:dyDescent="0.35">
      <c r="B763" s="23"/>
      <c r="C763" s="25"/>
      <c r="D763" s="23"/>
      <c r="E763" s="23"/>
      <c r="F763" s="23"/>
    </row>
    <row r="764" spans="2:6" ht="15.75" customHeight="1" x14ac:dyDescent="0.35">
      <c r="B764" s="23"/>
      <c r="C764" s="25"/>
      <c r="D764" s="23"/>
      <c r="E764" s="23"/>
      <c r="F764" s="23"/>
    </row>
    <row r="765" spans="2:6" ht="15.75" customHeight="1" x14ac:dyDescent="0.35">
      <c r="B765" s="23"/>
      <c r="C765" s="25"/>
      <c r="D765" s="23"/>
      <c r="E765" s="23"/>
      <c r="F765" s="23"/>
    </row>
    <row r="766" spans="2:6" ht="15.75" customHeight="1" x14ac:dyDescent="0.35">
      <c r="B766" s="23"/>
      <c r="C766" s="25"/>
      <c r="D766" s="23"/>
      <c r="E766" s="23"/>
      <c r="F766" s="23"/>
    </row>
    <row r="767" spans="2:6" ht="15.75" customHeight="1" x14ac:dyDescent="0.35">
      <c r="B767" s="23"/>
      <c r="C767" s="25"/>
      <c r="D767" s="23"/>
      <c r="E767" s="23"/>
      <c r="F767" s="23"/>
    </row>
    <row r="768" spans="2:6" ht="15.75" customHeight="1" x14ac:dyDescent="0.35">
      <c r="B768" s="23"/>
      <c r="C768" s="25"/>
      <c r="D768" s="23"/>
      <c r="E768" s="23"/>
      <c r="F768" s="23"/>
    </row>
    <row r="769" spans="2:6" ht="15.75" customHeight="1" x14ac:dyDescent="0.35">
      <c r="B769" s="23"/>
      <c r="C769" s="25"/>
      <c r="D769" s="23"/>
      <c r="E769" s="23"/>
      <c r="F769" s="23"/>
    </row>
    <row r="770" spans="2:6" ht="15.75" customHeight="1" x14ac:dyDescent="0.35">
      <c r="B770" s="23"/>
      <c r="C770" s="25"/>
      <c r="D770" s="23"/>
      <c r="E770" s="23"/>
      <c r="F770" s="23"/>
    </row>
    <row r="771" spans="2:6" ht="15.75" customHeight="1" x14ac:dyDescent="0.35">
      <c r="B771" s="23"/>
      <c r="C771" s="25"/>
      <c r="D771" s="23"/>
      <c r="E771" s="23"/>
      <c r="F771" s="23"/>
    </row>
    <row r="772" spans="2:6" ht="15.75" customHeight="1" x14ac:dyDescent="0.35">
      <c r="B772" s="23"/>
      <c r="C772" s="25"/>
      <c r="D772" s="23"/>
      <c r="E772" s="23"/>
      <c r="F772" s="23"/>
    </row>
    <row r="773" spans="2:6" ht="15.75" customHeight="1" x14ac:dyDescent="0.35">
      <c r="B773" s="23"/>
      <c r="C773" s="25"/>
      <c r="D773" s="23"/>
      <c r="E773" s="23"/>
      <c r="F773" s="23"/>
    </row>
    <row r="774" spans="2:6" ht="15.75" customHeight="1" x14ac:dyDescent="0.35">
      <c r="B774" s="23"/>
      <c r="C774" s="25"/>
      <c r="D774" s="23"/>
      <c r="E774" s="23"/>
      <c r="F774" s="23"/>
    </row>
    <row r="775" spans="2:6" ht="15.75" customHeight="1" x14ac:dyDescent="0.35">
      <c r="B775" s="23"/>
      <c r="C775" s="25"/>
      <c r="D775" s="23"/>
      <c r="E775" s="23"/>
      <c r="F775" s="23"/>
    </row>
    <row r="776" spans="2:6" ht="15.75" customHeight="1" x14ac:dyDescent="0.35">
      <c r="B776" s="23"/>
      <c r="C776" s="25"/>
      <c r="D776" s="23"/>
      <c r="E776" s="23"/>
      <c r="F776" s="23"/>
    </row>
    <row r="777" spans="2:6" ht="15.75" customHeight="1" x14ac:dyDescent="0.35">
      <c r="B777" s="23"/>
      <c r="C777" s="25"/>
      <c r="D777" s="23"/>
      <c r="E777" s="23"/>
      <c r="F777" s="23"/>
    </row>
    <row r="778" spans="2:6" ht="15.75" customHeight="1" x14ac:dyDescent="0.35">
      <c r="B778" s="23"/>
      <c r="C778" s="25"/>
      <c r="D778" s="23"/>
      <c r="E778" s="23"/>
      <c r="F778" s="23"/>
    </row>
    <row r="779" spans="2:6" ht="15.75" customHeight="1" x14ac:dyDescent="0.35">
      <c r="B779" s="23"/>
      <c r="C779" s="25"/>
      <c r="D779" s="23"/>
      <c r="E779" s="23"/>
      <c r="F779" s="23"/>
    </row>
    <row r="780" spans="2:6" ht="15.75" customHeight="1" x14ac:dyDescent="0.35">
      <c r="B780" s="23"/>
      <c r="C780" s="25"/>
      <c r="D780" s="23"/>
      <c r="E780" s="23"/>
      <c r="F780" s="23"/>
    </row>
    <row r="781" spans="2:6" ht="15.75" customHeight="1" x14ac:dyDescent="0.35">
      <c r="B781" s="23"/>
      <c r="C781" s="25"/>
      <c r="D781" s="23"/>
      <c r="E781" s="23"/>
      <c r="F781" s="23"/>
    </row>
    <row r="782" spans="2:6" ht="15.75" customHeight="1" x14ac:dyDescent="0.35">
      <c r="B782" s="23"/>
      <c r="C782" s="25"/>
      <c r="D782" s="23"/>
      <c r="E782" s="23"/>
      <c r="F782" s="23"/>
    </row>
    <row r="783" spans="2:6" ht="15.75" customHeight="1" x14ac:dyDescent="0.35">
      <c r="B783" s="23"/>
      <c r="C783" s="25"/>
      <c r="D783" s="23"/>
      <c r="E783" s="23"/>
      <c r="F783" s="23"/>
    </row>
    <row r="784" spans="2:6" ht="15.75" customHeight="1" x14ac:dyDescent="0.35">
      <c r="B784" s="23"/>
      <c r="C784" s="25"/>
      <c r="D784" s="23"/>
      <c r="E784" s="23"/>
      <c r="F784" s="23"/>
    </row>
    <row r="785" spans="2:6" ht="15.75" customHeight="1" x14ac:dyDescent="0.35">
      <c r="B785" s="23"/>
      <c r="C785" s="25"/>
      <c r="D785" s="23"/>
      <c r="E785" s="23"/>
      <c r="F785" s="23"/>
    </row>
    <row r="786" spans="2:6" ht="15.75" customHeight="1" x14ac:dyDescent="0.35">
      <c r="B786" s="23"/>
      <c r="C786" s="25"/>
      <c r="D786" s="23"/>
      <c r="E786" s="23"/>
      <c r="F786" s="23"/>
    </row>
    <row r="787" spans="2:6" ht="15.75" customHeight="1" x14ac:dyDescent="0.35">
      <c r="B787" s="23"/>
      <c r="C787" s="25"/>
      <c r="D787" s="23"/>
      <c r="E787" s="23"/>
      <c r="F787" s="23"/>
    </row>
    <row r="788" spans="2:6" ht="15.75" customHeight="1" x14ac:dyDescent="0.35">
      <c r="B788" s="23"/>
      <c r="C788" s="25"/>
      <c r="D788" s="23"/>
      <c r="E788" s="23"/>
      <c r="F788" s="23"/>
    </row>
    <row r="789" spans="2:6" ht="15.75" customHeight="1" x14ac:dyDescent="0.35">
      <c r="B789" s="23"/>
      <c r="C789" s="25"/>
      <c r="D789" s="23"/>
      <c r="E789" s="23"/>
      <c r="F789" s="23"/>
    </row>
    <row r="790" spans="2:6" ht="15.75" customHeight="1" x14ac:dyDescent="0.35">
      <c r="B790" s="23"/>
      <c r="C790" s="25"/>
      <c r="D790" s="23"/>
      <c r="E790" s="23"/>
      <c r="F790" s="23"/>
    </row>
    <row r="791" spans="2:6" ht="15.75" customHeight="1" x14ac:dyDescent="0.35">
      <c r="B791" s="23"/>
      <c r="C791" s="25"/>
      <c r="D791" s="23"/>
      <c r="E791" s="23"/>
      <c r="F791" s="23"/>
    </row>
    <row r="792" spans="2:6" ht="15.75" customHeight="1" x14ac:dyDescent="0.35">
      <c r="B792" s="23"/>
      <c r="C792" s="25"/>
      <c r="D792" s="23"/>
      <c r="E792" s="23"/>
      <c r="F792" s="23"/>
    </row>
    <row r="793" spans="2:6" ht="15.75" customHeight="1" x14ac:dyDescent="0.35">
      <c r="B793" s="23"/>
      <c r="C793" s="25"/>
      <c r="D793" s="23"/>
      <c r="E793" s="23"/>
      <c r="F793" s="23"/>
    </row>
    <row r="794" spans="2:6" ht="15.75" customHeight="1" x14ac:dyDescent="0.35">
      <c r="B794" s="23"/>
      <c r="C794" s="25"/>
      <c r="D794" s="23"/>
      <c r="E794" s="23"/>
      <c r="F794" s="23"/>
    </row>
    <row r="795" spans="2:6" ht="15.75" customHeight="1" x14ac:dyDescent="0.35">
      <c r="B795" s="23"/>
      <c r="C795" s="25"/>
      <c r="D795" s="23"/>
      <c r="E795" s="23"/>
      <c r="F795" s="23"/>
    </row>
    <row r="796" spans="2:6" ht="15.75" customHeight="1" x14ac:dyDescent="0.35">
      <c r="B796" s="23"/>
      <c r="C796" s="25"/>
      <c r="D796" s="23"/>
      <c r="E796" s="23"/>
      <c r="F796" s="23"/>
    </row>
    <row r="797" spans="2:6" ht="15.75" customHeight="1" x14ac:dyDescent="0.35">
      <c r="B797" s="23"/>
      <c r="C797" s="25"/>
      <c r="D797" s="23"/>
      <c r="E797" s="23"/>
      <c r="F797" s="23"/>
    </row>
    <row r="798" spans="2:6" ht="15.75" customHeight="1" x14ac:dyDescent="0.35">
      <c r="B798" s="23"/>
      <c r="C798" s="25"/>
      <c r="D798" s="23"/>
      <c r="E798" s="23"/>
      <c r="F798" s="23"/>
    </row>
    <row r="799" spans="2:6" ht="15.75" customHeight="1" x14ac:dyDescent="0.35">
      <c r="B799" s="23"/>
      <c r="C799" s="25"/>
      <c r="D799" s="23"/>
      <c r="E799" s="23"/>
      <c r="F799" s="23"/>
    </row>
    <row r="800" spans="2:6" ht="15.75" customHeight="1" x14ac:dyDescent="0.35">
      <c r="B800" s="23"/>
      <c r="C800" s="25"/>
      <c r="D800" s="23"/>
      <c r="E800" s="23"/>
      <c r="F800" s="23"/>
    </row>
    <row r="801" spans="2:6" ht="15.75" customHeight="1" x14ac:dyDescent="0.35">
      <c r="B801" s="23"/>
      <c r="C801" s="25"/>
      <c r="D801" s="23"/>
      <c r="E801" s="23"/>
      <c r="F801" s="23"/>
    </row>
    <row r="802" spans="2:6" ht="15.75" customHeight="1" x14ac:dyDescent="0.35">
      <c r="B802" s="23"/>
      <c r="C802" s="25"/>
      <c r="D802" s="23"/>
      <c r="E802" s="23"/>
      <c r="F802" s="23"/>
    </row>
    <row r="803" spans="2:6" ht="15.75" customHeight="1" x14ac:dyDescent="0.35">
      <c r="B803" s="23"/>
      <c r="C803" s="25"/>
      <c r="D803" s="23"/>
      <c r="E803" s="23"/>
      <c r="F803" s="23"/>
    </row>
    <row r="804" spans="2:6" ht="15.75" customHeight="1" x14ac:dyDescent="0.35">
      <c r="B804" s="23"/>
      <c r="C804" s="25"/>
      <c r="D804" s="23"/>
      <c r="E804" s="23"/>
      <c r="F804" s="23"/>
    </row>
    <row r="805" spans="2:6" ht="15.75" customHeight="1" x14ac:dyDescent="0.35">
      <c r="B805" s="23"/>
      <c r="C805" s="25"/>
      <c r="D805" s="23"/>
      <c r="E805" s="23"/>
      <c r="F805" s="23"/>
    </row>
    <row r="806" spans="2:6" ht="15.75" customHeight="1" x14ac:dyDescent="0.35">
      <c r="B806" s="23"/>
      <c r="C806" s="25"/>
      <c r="D806" s="23"/>
      <c r="E806" s="23"/>
      <c r="F806" s="23"/>
    </row>
    <row r="807" spans="2:6" ht="15.75" customHeight="1" x14ac:dyDescent="0.35">
      <c r="B807" s="23"/>
      <c r="C807" s="25"/>
      <c r="D807" s="23"/>
      <c r="E807" s="23"/>
      <c r="F807" s="23"/>
    </row>
    <row r="808" spans="2:6" ht="15.75" customHeight="1" x14ac:dyDescent="0.35">
      <c r="B808" s="23"/>
      <c r="C808" s="25"/>
      <c r="D808" s="23"/>
      <c r="E808" s="23"/>
      <c r="F808" s="23"/>
    </row>
    <row r="809" spans="2:6" ht="15.75" customHeight="1" x14ac:dyDescent="0.35">
      <c r="B809" s="23"/>
      <c r="C809" s="25"/>
      <c r="D809" s="23"/>
      <c r="E809" s="23"/>
      <c r="F809" s="23"/>
    </row>
    <row r="810" spans="2:6" ht="15.75" customHeight="1" x14ac:dyDescent="0.35">
      <c r="B810" s="23"/>
      <c r="C810" s="25"/>
      <c r="D810" s="23"/>
      <c r="E810" s="23"/>
      <c r="F810" s="23"/>
    </row>
    <row r="811" spans="2:6" ht="15.75" customHeight="1" x14ac:dyDescent="0.35">
      <c r="B811" s="23"/>
      <c r="C811" s="25"/>
      <c r="D811" s="23"/>
      <c r="E811" s="23"/>
      <c r="F811" s="23"/>
    </row>
    <row r="812" spans="2:6" ht="15.75" customHeight="1" x14ac:dyDescent="0.35">
      <c r="B812" s="23"/>
      <c r="C812" s="25"/>
      <c r="D812" s="23"/>
      <c r="E812" s="23"/>
      <c r="F812" s="23"/>
    </row>
    <row r="813" spans="2:6" ht="15.75" customHeight="1" x14ac:dyDescent="0.35">
      <c r="B813" s="23"/>
      <c r="C813" s="25"/>
      <c r="D813" s="23"/>
      <c r="E813" s="23"/>
      <c r="F813" s="23"/>
    </row>
    <row r="814" spans="2:6" ht="15.75" customHeight="1" x14ac:dyDescent="0.35">
      <c r="B814" s="23"/>
      <c r="C814" s="25"/>
      <c r="D814" s="23"/>
      <c r="E814" s="23"/>
      <c r="F814" s="23"/>
    </row>
    <row r="815" spans="2:6" ht="15.75" customHeight="1" x14ac:dyDescent="0.35">
      <c r="B815" s="23"/>
      <c r="C815" s="25"/>
      <c r="D815" s="23"/>
      <c r="E815" s="23"/>
      <c r="F815" s="23"/>
    </row>
    <row r="816" spans="2:6" ht="15.75" customHeight="1" x14ac:dyDescent="0.35">
      <c r="B816" s="23"/>
      <c r="C816" s="25"/>
      <c r="D816" s="23"/>
      <c r="E816" s="23"/>
      <c r="F816" s="23"/>
    </row>
    <row r="817" spans="2:6" ht="15.75" customHeight="1" x14ac:dyDescent="0.35">
      <c r="B817" s="23"/>
      <c r="C817" s="25"/>
      <c r="D817" s="23"/>
      <c r="E817" s="23"/>
      <c r="F817" s="23"/>
    </row>
    <row r="818" spans="2:6" ht="15.75" customHeight="1" x14ac:dyDescent="0.35">
      <c r="B818" s="23"/>
      <c r="C818" s="25"/>
      <c r="D818" s="23"/>
      <c r="E818" s="23"/>
      <c r="F818" s="23"/>
    </row>
    <row r="819" spans="2:6" ht="15.75" customHeight="1" x14ac:dyDescent="0.35">
      <c r="B819" s="23"/>
      <c r="C819" s="25"/>
      <c r="D819" s="23"/>
      <c r="E819" s="23"/>
      <c r="F819" s="23"/>
    </row>
    <row r="820" spans="2:6" ht="15.75" customHeight="1" x14ac:dyDescent="0.35">
      <c r="B820" s="23"/>
      <c r="C820" s="25"/>
      <c r="D820" s="23"/>
      <c r="E820" s="23"/>
      <c r="F820" s="23"/>
    </row>
    <row r="821" spans="2:6" ht="15.75" customHeight="1" x14ac:dyDescent="0.35">
      <c r="B821" s="23"/>
      <c r="C821" s="25"/>
      <c r="D821" s="23"/>
      <c r="E821" s="23"/>
      <c r="F821" s="23"/>
    </row>
    <row r="822" spans="2:6" ht="15.75" customHeight="1" x14ac:dyDescent="0.35">
      <c r="B822" s="23"/>
      <c r="C822" s="25"/>
      <c r="D822" s="23"/>
      <c r="E822" s="23"/>
      <c r="F822" s="23"/>
    </row>
    <row r="823" spans="2:6" ht="15.75" customHeight="1" x14ac:dyDescent="0.35">
      <c r="B823" s="23"/>
      <c r="C823" s="25"/>
      <c r="D823" s="23"/>
      <c r="E823" s="23"/>
      <c r="F823" s="23"/>
    </row>
    <row r="824" spans="2:6" ht="15.75" customHeight="1" x14ac:dyDescent="0.35">
      <c r="B824" s="23"/>
      <c r="C824" s="25"/>
      <c r="D824" s="23"/>
      <c r="E824" s="23"/>
      <c r="F824" s="23"/>
    </row>
    <row r="825" spans="2:6" ht="15.75" customHeight="1" x14ac:dyDescent="0.35">
      <c r="B825" s="23"/>
      <c r="C825" s="25"/>
      <c r="D825" s="23"/>
      <c r="E825" s="23"/>
      <c r="F825" s="23"/>
    </row>
    <row r="826" spans="2:6" ht="15.75" customHeight="1" x14ac:dyDescent="0.35">
      <c r="B826" s="23"/>
      <c r="C826" s="25"/>
      <c r="D826" s="23"/>
      <c r="E826" s="23"/>
      <c r="F826" s="23"/>
    </row>
    <row r="827" spans="2:6" ht="15.75" customHeight="1" x14ac:dyDescent="0.35">
      <c r="B827" s="23"/>
      <c r="C827" s="25"/>
      <c r="D827" s="23"/>
      <c r="E827" s="23"/>
      <c r="F827" s="23"/>
    </row>
    <row r="828" spans="2:6" ht="15.75" customHeight="1" x14ac:dyDescent="0.35">
      <c r="B828" s="23"/>
      <c r="C828" s="25"/>
      <c r="D828" s="23"/>
      <c r="E828" s="23"/>
      <c r="F828" s="23"/>
    </row>
    <row r="829" spans="2:6" ht="15.75" customHeight="1" x14ac:dyDescent="0.35">
      <c r="B829" s="23"/>
      <c r="C829" s="25"/>
      <c r="D829" s="23"/>
      <c r="E829" s="23"/>
      <c r="F829" s="23"/>
    </row>
    <row r="830" spans="2:6" ht="15.75" customHeight="1" x14ac:dyDescent="0.35">
      <c r="B830" s="23"/>
      <c r="C830" s="25"/>
      <c r="D830" s="23"/>
      <c r="E830" s="23"/>
      <c r="F830" s="23"/>
    </row>
    <row r="831" spans="2:6" ht="15.75" customHeight="1" x14ac:dyDescent="0.35">
      <c r="B831" s="23"/>
      <c r="C831" s="25"/>
      <c r="D831" s="23"/>
      <c r="E831" s="23"/>
      <c r="F831" s="23"/>
    </row>
    <row r="832" spans="2:6" ht="15.75" customHeight="1" x14ac:dyDescent="0.35">
      <c r="B832" s="23"/>
      <c r="C832" s="25"/>
      <c r="D832" s="23"/>
      <c r="E832" s="23"/>
      <c r="F832" s="23"/>
    </row>
    <row r="833" spans="2:6" ht="15.75" customHeight="1" x14ac:dyDescent="0.35">
      <c r="B833" s="23"/>
      <c r="C833" s="25"/>
      <c r="D833" s="23"/>
      <c r="E833" s="23"/>
      <c r="F833" s="23"/>
    </row>
    <row r="834" spans="2:6" ht="15.75" customHeight="1" x14ac:dyDescent="0.35">
      <c r="B834" s="23"/>
      <c r="C834" s="25"/>
      <c r="D834" s="23"/>
      <c r="E834" s="23"/>
      <c r="F834" s="23"/>
    </row>
    <row r="835" spans="2:6" ht="15.75" customHeight="1" x14ac:dyDescent="0.35">
      <c r="B835" s="23"/>
      <c r="C835" s="25"/>
      <c r="D835" s="23"/>
      <c r="E835" s="23"/>
      <c r="F835" s="23"/>
    </row>
    <row r="836" spans="2:6" ht="15.75" customHeight="1" x14ac:dyDescent="0.35">
      <c r="B836" s="23"/>
      <c r="C836" s="25"/>
      <c r="D836" s="23"/>
      <c r="E836" s="23"/>
      <c r="F836" s="23"/>
    </row>
    <row r="837" spans="2:6" ht="15.75" customHeight="1" x14ac:dyDescent="0.35">
      <c r="B837" s="23"/>
      <c r="C837" s="25"/>
      <c r="D837" s="23"/>
      <c r="E837" s="23"/>
      <c r="F837" s="23"/>
    </row>
    <row r="838" spans="2:6" ht="15.75" customHeight="1" x14ac:dyDescent="0.35">
      <c r="B838" s="23"/>
      <c r="C838" s="25"/>
      <c r="D838" s="23"/>
      <c r="E838" s="23"/>
      <c r="F838" s="23"/>
    </row>
    <row r="839" spans="2:6" ht="15.75" customHeight="1" x14ac:dyDescent="0.35">
      <c r="B839" s="23"/>
      <c r="C839" s="25"/>
      <c r="D839" s="23"/>
      <c r="E839" s="23"/>
      <c r="F839" s="23"/>
    </row>
    <row r="840" spans="2:6" ht="15.75" customHeight="1" x14ac:dyDescent="0.35">
      <c r="B840" s="23"/>
      <c r="C840" s="25"/>
      <c r="D840" s="23"/>
      <c r="E840" s="23"/>
      <c r="F840" s="23"/>
    </row>
    <row r="841" spans="2:6" ht="15.75" customHeight="1" x14ac:dyDescent="0.35">
      <c r="B841" s="23"/>
      <c r="C841" s="25"/>
      <c r="D841" s="23"/>
      <c r="E841" s="23"/>
      <c r="F841" s="23"/>
    </row>
    <row r="842" spans="2:6" ht="15.75" customHeight="1" x14ac:dyDescent="0.35">
      <c r="B842" s="23"/>
      <c r="C842" s="25"/>
      <c r="D842" s="23"/>
      <c r="E842" s="23"/>
      <c r="F842" s="23"/>
    </row>
    <row r="843" spans="2:6" ht="15.75" customHeight="1" x14ac:dyDescent="0.35">
      <c r="B843" s="23"/>
      <c r="C843" s="25"/>
      <c r="D843" s="23"/>
      <c r="E843" s="23"/>
      <c r="F843" s="23"/>
    </row>
    <row r="844" spans="2:6" ht="15.75" customHeight="1" x14ac:dyDescent="0.35">
      <c r="B844" s="23"/>
      <c r="C844" s="25"/>
      <c r="D844" s="23"/>
      <c r="E844" s="23"/>
      <c r="F844" s="23"/>
    </row>
    <row r="845" spans="2:6" ht="15.75" customHeight="1" x14ac:dyDescent="0.35">
      <c r="B845" s="23"/>
      <c r="C845" s="25"/>
      <c r="D845" s="23"/>
      <c r="E845" s="23"/>
      <c r="F845" s="23"/>
    </row>
    <row r="846" spans="2:6" ht="15.75" customHeight="1" x14ac:dyDescent="0.35">
      <c r="B846" s="23"/>
      <c r="C846" s="25"/>
      <c r="D846" s="23"/>
      <c r="E846" s="23"/>
      <c r="F846" s="23"/>
    </row>
    <row r="847" spans="2:6" ht="15.75" customHeight="1" x14ac:dyDescent="0.35">
      <c r="B847" s="23"/>
      <c r="C847" s="25"/>
      <c r="D847" s="23"/>
      <c r="E847" s="23"/>
      <c r="F847" s="23"/>
    </row>
    <row r="848" spans="2:6" ht="15.75" customHeight="1" x14ac:dyDescent="0.35">
      <c r="B848" s="23"/>
      <c r="C848" s="25"/>
      <c r="D848" s="23"/>
      <c r="E848" s="23"/>
      <c r="F848" s="23"/>
    </row>
    <row r="849" spans="2:6" ht="15.75" customHeight="1" x14ac:dyDescent="0.35">
      <c r="B849" s="23"/>
      <c r="C849" s="25"/>
      <c r="D849" s="23"/>
      <c r="E849" s="23"/>
      <c r="F849" s="23"/>
    </row>
    <row r="850" spans="2:6" ht="15.75" customHeight="1" x14ac:dyDescent="0.35">
      <c r="B850" s="23"/>
      <c r="C850" s="25"/>
      <c r="D850" s="23"/>
      <c r="E850" s="23"/>
      <c r="F850" s="23"/>
    </row>
    <row r="851" spans="2:6" ht="15.75" customHeight="1" x14ac:dyDescent="0.35">
      <c r="B851" s="23"/>
      <c r="C851" s="25"/>
      <c r="D851" s="23"/>
      <c r="E851" s="23"/>
      <c r="F851" s="23"/>
    </row>
    <row r="852" spans="2:6" ht="15.75" customHeight="1" x14ac:dyDescent="0.35">
      <c r="B852" s="23"/>
      <c r="C852" s="25"/>
      <c r="D852" s="23"/>
      <c r="E852" s="23"/>
      <c r="F852" s="23"/>
    </row>
    <row r="853" spans="2:6" ht="15.75" customHeight="1" x14ac:dyDescent="0.35">
      <c r="B853" s="23"/>
      <c r="C853" s="25"/>
      <c r="D853" s="23"/>
      <c r="E853" s="23"/>
      <c r="F853" s="23"/>
    </row>
    <row r="854" spans="2:6" ht="15.75" customHeight="1" x14ac:dyDescent="0.35">
      <c r="B854" s="23"/>
      <c r="C854" s="25"/>
      <c r="D854" s="23"/>
      <c r="E854" s="23"/>
      <c r="F854" s="23"/>
    </row>
    <row r="855" spans="2:6" ht="15.75" customHeight="1" x14ac:dyDescent="0.35">
      <c r="B855" s="23"/>
      <c r="C855" s="25"/>
      <c r="D855" s="23"/>
      <c r="E855" s="23"/>
      <c r="F855" s="23"/>
    </row>
    <row r="856" spans="2:6" ht="15.75" customHeight="1" x14ac:dyDescent="0.35">
      <c r="B856" s="23"/>
      <c r="C856" s="25"/>
      <c r="D856" s="23"/>
      <c r="E856" s="23"/>
      <c r="F856" s="23"/>
    </row>
    <row r="857" spans="2:6" ht="15.75" customHeight="1" x14ac:dyDescent="0.35">
      <c r="B857" s="23"/>
      <c r="C857" s="25"/>
      <c r="D857" s="23"/>
      <c r="E857" s="23"/>
      <c r="F857" s="23"/>
    </row>
    <row r="858" spans="2:6" ht="15.75" customHeight="1" x14ac:dyDescent="0.35">
      <c r="B858" s="23"/>
      <c r="C858" s="25"/>
      <c r="D858" s="23"/>
      <c r="E858" s="23"/>
      <c r="F858" s="23"/>
    </row>
    <row r="859" spans="2:6" ht="15.75" customHeight="1" x14ac:dyDescent="0.35">
      <c r="B859" s="23"/>
      <c r="C859" s="25"/>
      <c r="D859" s="23"/>
      <c r="E859" s="23"/>
      <c r="F859" s="23"/>
    </row>
    <row r="860" spans="2:6" ht="15.75" customHeight="1" x14ac:dyDescent="0.35">
      <c r="B860" s="23"/>
      <c r="C860" s="25"/>
      <c r="D860" s="23"/>
      <c r="E860" s="23"/>
      <c r="F860" s="23"/>
    </row>
    <row r="861" spans="2:6" ht="15.75" customHeight="1" x14ac:dyDescent="0.35">
      <c r="B861" s="23"/>
      <c r="C861" s="25"/>
      <c r="D861" s="23"/>
      <c r="E861" s="23"/>
      <c r="F861" s="23"/>
    </row>
    <row r="862" spans="2:6" ht="15.75" customHeight="1" x14ac:dyDescent="0.35">
      <c r="B862" s="23"/>
      <c r="C862" s="25"/>
      <c r="D862" s="23"/>
      <c r="E862" s="23"/>
      <c r="F862" s="23"/>
    </row>
    <row r="863" spans="2:6" ht="15.75" customHeight="1" x14ac:dyDescent="0.35">
      <c r="B863" s="23"/>
      <c r="C863" s="25"/>
      <c r="D863" s="23"/>
      <c r="E863" s="23"/>
      <c r="F863" s="23"/>
    </row>
    <row r="864" spans="2:6" ht="15.75" customHeight="1" x14ac:dyDescent="0.35">
      <c r="B864" s="23"/>
      <c r="C864" s="25"/>
      <c r="D864" s="23"/>
      <c r="E864" s="23"/>
      <c r="F864" s="23"/>
    </row>
    <row r="865" spans="2:6" ht="15.75" customHeight="1" x14ac:dyDescent="0.35">
      <c r="B865" s="23"/>
      <c r="C865" s="25"/>
      <c r="D865" s="23"/>
      <c r="E865" s="23"/>
      <c r="F865" s="23"/>
    </row>
    <row r="866" spans="2:6" ht="15.75" customHeight="1" x14ac:dyDescent="0.35">
      <c r="B866" s="23"/>
      <c r="C866" s="25"/>
      <c r="D866" s="23"/>
      <c r="E866" s="23"/>
      <c r="F866" s="23"/>
    </row>
    <row r="867" spans="2:6" ht="15.75" customHeight="1" x14ac:dyDescent="0.35">
      <c r="B867" s="23"/>
      <c r="C867" s="25"/>
      <c r="D867" s="23"/>
      <c r="E867" s="23"/>
      <c r="F867" s="23"/>
    </row>
    <row r="868" spans="2:6" ht="15.75" customHeight="1" x14ac:dyDescent="0.35">
      <c r="B868" s="23"/>
      <c r="C868" s="25"/>
      <c r="D868" s="23"/>
      <c r="E868" s="23"/>
      <c r="F868" s="23"/>
    </row>
    <row r="869" spans="2:6" ht="15.75" customHeight="1" x14ac:dyDescent="0.35">
      <c r="B869" s="23"/>
      <c r="C869" s="25"/>
      <c r="D869" s="23"/>
      <c r="E869" s="23"/>
      <c r="F869" s="23"/>
    </row>
    <row r="870" spans="2:6" ht="15.75" customHeight="1" x14ac:dyDescent="0.35">
      <c r="B870" s="23"/>
      <c r="C870" s="25"/>
      <c r="D870" s="23"/>
      <c r="E870" s="23"/>
      <c r="F870" s="23"/>
    </row>
    <row r="871" spans="2:6" ht="15.75" customHeight="1" x14ac:dyDescent="0.35">
      <c r="B871" s="23"/>
      <c r="C871" s="25"/>
      <c r="D871" s="23"/>
      <c r="E871" s="23"/>
      <c r="F871" s="23"/>
    </row>
    <row r="872" spans="2:6" ht="15.75" customHeight="1" x14ac:dyDescent="0.35">
      <c r="B872" s="23"/>
      <c r="C872" s="25"/>
      <c r="D872" s="23"/>
      <c r="E872" s="23"/>
      <c r="F872" s="23"/>
    </row>
    <row r="873" spans="2:6" ht="15.75" customHeight="1" x14ac:dyDescent="0.35">
      <c r="B873" s="23"/>
      <c r="C873" s="25"/>
      <c r="D873" s="23"/>
      <c r="E873" s="23"/>
      <c r="F873" s="23"/>
    </row>
    <row r="874" spans="2:6" ht="15.75" customHeight="1" x14ac:dyDescent="0.35">
      <c r="B874" s="23"/>
      <c r="C874" s="25"/>
      <c r="D874" s="23"/>
      <c r="E874" s="23"/>
      <c r="F874" s="23"/>
    </row>
    <row r="875" spans="2:6" ht="15.75" customHeight="1" x14ac:dyDescent="0.35">
      <c r="B875" s="23"/>
      <c r="C875" s="25"/>
      <c r="D875" s="23"/>
      <c r="E875" s="23"/>
      <c r="F875" s="23"/>
    </row>
    <row r="876" spans="2:6" ht="15.75" customHeight="1" x14ac:dyDescent="0.35">
      <c r="B876" s="23"/>
      <c r="C876" s="25"/>
      <c r="D876" s="23"/>
      <c r="E876" s="23"/>
      <c r="F876" s="23"/>
    </row>
    <row r="877" spans="2:6" ht="15.75" customHeight="1" x14ac:dyDescent="0.35">
      <c r="B877" s="23"/>
      <c r="C877" s="25"/>
      <c r="D877" s="23"/>
      <c r="E877" s="23"/>
      <c r="F877" s="23"/>
    </row>
    <row r="878" spans="2:6" ht="15.75" customHeight="1" x14ac:dyDescent="0.35">
      <c r="B878" s="23"/>
      <c r="C878" s="25"/>
      <c r="D878" s="23"/>
      <c r="E878" s="23"/>
      <c r="F878" s="23"/>
    </row>
    <row r="879" spans="2:6" ht="15.75" customHeight="1" x14ac:dyDescent="0.35">
      <c r="B879" s="23"/>
      <c r="C879" s="25"/>
      <c r="D879" s="23"/>
      <c r="E879" s="23"/>
      <c r="F879" s="23"/>
    </row>
    <row r="880" spans="2:6" ht="15.75" customHeight="1" x14ac:dyDescent="0.35">
      <c r="B880" s="23"/>
      <c r="C880" s="25"/>
      <c r="D880" s="23"/>
      <c r="E880" s="23"/>
      <c r="F880" s="23"/>
    </row>
    <row r="881" spans="2:6" ht="15.75" customHeight="1" x14ac:dyDescent="0.35">
      <c r="B881" s="23"/>
      <c r="C881" s="25"/>
      <c r="D881" s="23"/>
      <c r="E881" s="23"/>
      <c r="F881" s="23"/>
    </row>
    <row r="882" spans="2:6" ht="15.75" customHeight="1" x14ac:dyDescent="0.35">
      <c r="B882" s="23"/>
      <c r="C882" s="25"/>
      <c r="D882" s="23"/>
      <c r="E882" s="23"/>
      <c r="F882" s="23"/>
    </row>
    <row r="883" spans="2:6" ht="15.75" customHeight="1" x14ac:dyDescent="0.35">
      <c r="B883" s="23"/>
      <c r="C883" s="25"/>
      <c r="D883" s="23"/>
      <c r="E883" s="23"/>
      <c r="F883" s="23"/>
    </row>
    <row r="884" spans="2:6" ht="15.75" customHeight="1" x14ac:dyDescent="0.35">
      <c r="B884" s="23"/>
      <c r="C884" s="25"/>
      <c r="D884" s="23"/>
      <c r="E884" s="23"/>
      <c r="F884" s="23"/>
    </row>
    <row r="885" spans="2:6" ht="15.75" customHeight="1" x14ac:dyDescent="0.35">
      <c r="B885" s="23"/>
      <c r="C885" s="25"/>
      <c r="D885" s="23"/>
      <c r="E885" s="23"/>
      <c r="F885" s="23"/>
    </row>
    <row r="886" spans="2:6" ht="15.75" customHeight="1" x14ac:dyDescent="0.35">
      <c r="B886" s="23"/>
      <c r="C886" s="25"/>
      <c r="D886" s="23"/>
      <c r="E886" s="23"/>
      <c r="F886" s="23"/>
    </row>
    <row r="887" spans="2:6" ht="15.75" customHeight="1" x14ac:dyDescent="0.35">
      <c r="B887" s="23"/>
      <c r="C887" s="25"/>
      <c r="D887" s="23"/>
      <c r="E887" s="23"/>
      <c r="F887" s="23"/>
    </row>
    <row r="888" spans="2:6" ht="15.75" customHeight="1" x14ac:dyDescent="0.35">
      <c r="B888" s="23"/>
      <c r="C888" s="25"/>
      <c r="D888" s="23"/>
      <c r="E888" s="23"/>
      <c r="F888" s="23"/>
    </row>
    <row r="889" spans="2:6" ht="15.75" customHeight="1" x14ac:dyDescent="0.35">
      <c r="B889" s="23"/>
      <c r="C889" s="25"/>
      <c r="D889" s="23"/>
      <c r="E889" s="23"/>
      <c r="F889" s="23"/>
    </row>
    <row r="890" spans="2:6" ht="15.75" customHeight="1" x14ac:dyDescent="0.35">
      <c r="B890" s="23"/>
      <c r="C890" s="25"/>
      <c r="D890" s="23"/>
      <c r="E890" s="23"/>
      <c r="F890" s="23"/>
    </row>
    <row r="891" spans="2:6" ht="15.75" customHeight="1" x14ac:dyDescent="0.35">
      <c r="B891" s="23"/>
      <c r="C891" s="25"/>
      <c r="D891" s="23"/>
      <c r="E891" s="23"/>
      <c r="F891" s="23"/>
    </row>
    <row r="892" spans="2:6" ht="15.75" customHeight="1" x14ac:dyDescent="0.35">
      <c r="B892" s="23"/>
      <c r="C892" s="25"/>
      <c r="D892" s="23"/>
      <c r="E892" s="23"/>
      <c r="F892" s="23"/>
    </row>
    <row r="893" spans="2:6" ht="15.75" customHeight="1" x14ac:dyDescent="0.35">
      <c r="B893" s="23"/>
      <c r="C893" s="25"/>
      <c r="D893" s="23"/>
      <c r="E893" s="23"/>
      <c r="F893" s="23"/>
    </row>
    <row r="894" spans="2:6" ht="15.75" customHeight="1" x14ac:dyDescent="0.35">
      <c r="B894" s="23"/>
      <c r="C894" s="25"/>
      <c r="D894" s="23"/>
      <c r="E894" s="23"/>
      <c r="F894" s="23"/>
    </row>
    <row r="895" spans="2:6" ht="15.75" customHeight="1" x14ac:dyDescent="0.35">
      <c r="B895" s="23"/>
      <c r="C895" s="25"/>
      <c r="D895" s="23"/>
      <c r="E895" s="23"/>
      <c r="F895" s="23"/>
    </row>
    <row r="896" spans="2:6" ht="15.75" customHeight="1" x14ac:dyDescent="0.35">
      <c r="B896" s="23"/>
      <c r="C896" s="25"/>
      <c r="D896" s="23"/>
      <c r="E896" s="23"/>
      <c r="F896" s="23"/>
    </row>
    <row r="897" spans="2:6" ht="15.75" customHeight="1" x14ac:dyDescent="0.35">
      <c r="B897" s="23"/>
      <c r="C897" s="25"/>
      <c r="D897" s="23"/>
      <c r="E897" s="23"/>
      <c r="F897" s="23"/>
    </row>
    <row r="898" spans="2:6" ht="15.75" customHeight="1" x14ac:dyDescent="0.35">
      <c r="B898" s="23"/>
      <c r="C898" s="25"/>
      <c r="D898" s="23"/>
      <c r="E898" s="23"/>
      <c r="F898" s="23"/>
    </row>
    <row r="899" spans="2:6" ht="15.75" customHeight="1" x14ac:dyDescent="0.35">
      <c r="B899" s="23"/>
      <c r="C899" s="25"/>
      <c r="D899" s="23"/>
      <c r="E899" s="23"/>
      <c r="F899" s="23"/>
    </row>
    <row r="900" spans="2:6" ht="15.75" customHeight="1" x14ac:dyDescent="0.35">
      <c r="B900" s="23"/>
      <c r="C900" s="25"/>
      <c r="D900" s="23"/>
      <c r="E900" s="23"/>
      <c r="F900" s="23"/>
    </row>
    <row r="901" spans="2:6" ht="15.75" customHeight="1" x14ac:dyDescent="0.35">
      <c r="B901" s="23"/>
      <c r="C901" s="25"/>
      <c r="D901" s="23"/>
      <c r="E901" s="23"/>
      <c r="F901" s="23"/>
    </row>
    <row r="902" spans="2:6" ht="15.75" customHeight="1" x14ac:dyDescent="0.35">
      <c r="B902" s="23"/>
      <c r="C902" s="25"/>
      <c r="D902" s="23"/>
      <c r="E902" s="23"/>
      <c r="F902" s="23"/>
    </row>
    <row r="903" spans="2:6" ht="15.75" customHeight="1" x14ac:dyDescent="0.35">
      <c r="B903" s="23"/>
      <c r="C903" s="25"/>
      <c r="D903" s="23"/>
      <c r="E903" s="23"/>
      <c r="F903" s="23"/>
    </row>
    <row r="904" spans="2:6" ht="15.75" customHeight="1" x14ac:dyDescent="0.35">
      <c r="B904" s="23"/>
      <c r="C904" s="25"/>
      <c r="D904" s="23"/>
      <c r="E904" s="23"/>
      <c r="F904" s="23"/>
    </row>
    <row r="905" spans="2:6" ht="15.75" customHeight="1" x14ac:dyDescent="0.35">
      <c r="B905" s="23"/>
      <c r="C905" s="25"/>
      <c r="D905" s="23"/>
      <c r="E905" s="23"/>
      <c r="F905" s="23"/>
    </row>
    <row r="906" spans="2:6" ht="15.75" customHeight="1" x14ac:dyDescent="0.35">
      <c r="B906" s="23"/>
      <c r="C906" s="25"/>
      <c r="D906" s="23"/>
      <c r="E906" s="23"/>
      <c r="F906" s="23"/>
    </row>
    <row r="907" spans="2:6" ht="15.75" customHeight="1" x14ac:dyDescent="0.35">
      <c r="B907" s="23"/>
      <c r="C907" s="25"/>
      <c r="D907" s="23"/>
      <c r="E907" s="23"/>
      <c r="F907" s="23"/>
    </row>
    <row r="908" spans="2:6" ht="15.75" customHeight="1" x14ac:dyDescent="0.35">
      <c r="B908" s="23"/>
      <c r="C908" s="25"/>
      <c r="D908" s="23"/>
      <c r="E908" s="23"/>
      <c r="F908" s="23"/>
    </row>
    <row r="909" spans="2:6" ht="15.75" customHeight="1" x14ac:dyDescent="0.35">
      <c r="B909" s="23"/>
      <c r="C909" s="25"/>
      <c r="D909" s="23"/>
      <c r="E909" s="23"/>
      <c r="F909" s="23"/>
    </row>
    <row r="910" spans="2:6" ht="15.75" customHeight="1" x14ac:dyDescent="0.35">
      <c r="B910" s="23"/>
      <c r="C910" s="25"/>
      <c r="D910" s="23"/>
      <c r="E910" s="23"/>
      <c r="F910" s="23"/>
    </row>
    <row r="911" spans="2:6" ht="15.75" customHeight="1" x14ac:dyDescent="0.35">
      <c r="B911" s="23"/>
      <c r="C911" s="25"/>
      <c r="D911" s="23"/>
      <c r="E911" s="23"/>
      <c r="F911" s="23"/>
    </row>
    <row r="912" spans="2:6" ht="15.75" customHeight="1" x14ac:dyDescent="0.35">
      <c r="B912" s="23"/>
      <c r="C912" s="25"/>
      <c r="D912" s="23"/>
      <c r="E912" s="23"/>
      <c r="F912" s="23"/>
    </row>
    <row r="913" spans="2:6" ht="15.75" customHeight="1" x14ac:dyDescent="0.35">
      <c r="B913" s="23"/>
      <c r="C913" s="25"/>
      <c r="D913" s="23"/>
      <c r="E913" s="23"/>
      <c r="F913" s="23"/>
    </row>
    <row r="914" spans="2:6" ht="15.75" customHeight="1" x14ac:dyDescent="0.35">
      <c r="B914" s="23"/>
      <c r="C914" s="25"/>
      <c r="D914" s="23"/>
      <c r="E914" s="23"/>
      <c r="F914" s="23"/>
    </row>
    <row r="915" spans="2:6" ht="15.75" customHeight="1" x14ac:dyDescent="0.35">
      <c r="B915" s="23"/>
      <c r="C915" s="25"/>
      <c r="D915" s="23"/>
      <c r="E915" s="23"/>
      <c r="F915" s="23"/>
    </row>
    <row r="916" spans="2:6" ht="15.75" customHeight="1" x14ac:dyDescent="0.35">
      <c r="B916" s="23"/>
      <c r="C916" s="25"/>
      <c r="D916" s="23"/>
      <c r="E916" s="23"/>
      <c r="F916" s="23"/>
    </row>
    <row r="917" spans="2:6" ht="15.75" customHeight="1" x14ac:dyDescent="0.35">
      <c r="B917" s="23"/>
      <c r="C917" s="25"/>
      <c r="D917" s="23"/>
      <c r="E917" s="23"/>
      <c r="F917" s="23"/>
    </row>
    <row r="918" spans="2:6" ht="15.75" customHeight="1" x14ac:dyDescent="0.35">
      <c r="B918" s="23"/>
      <c r="C918" s="25"/>
      <c r="D918" s="23"/>
      <c r="E918" s="23"/>
      <c r="F918" s="23"/>
    </row>
    <row r="919" spans="2:6" ht="15.75" customHeight="1" x14ac:dyDescent="0.35">
      <c r="B919" s="23"/>
      <c r="C919" s="25"/>
      <c r="D919" s="23"/>
      <c r="E919" s="23"/>
      <c r="F919" s="23"/>
    </row>
    <row r="920" spans="2:6" ht="15.75" customHeight="1" x14ac:dyDescent="0.35">
      <c r="B920" s="23"/>
      <c r="C920" s="25"/>
      <c r="D920" s="23"/>
      <c r="E920" s="23"/>
      <c r="F920" s="23"/>
    </row>
    <row r="921" spans="2:6" ht="15.75" customHeight="1" x14ac:dyDescent="0.35">
      <c r="B921" s="23"/>
      <c r="C921" s="25"/>
      <c r="D921" s="23"/>
      <c r="E921" s="23"/>
      <c r="F921" s="23"/>
    </row>
    <row r="922" spans="2:6" ht="15.75" customHeight="1" x14ac:dyDescent="0.35">
      <c r="B922" s="23"/>
      <c r="C922" s="25"/>
      <c r="D922" s="23"/>
      <c r="E922" s="23"/>
      <c r="F922" s="23"/>
    </row>
    <row r="923" spans="2:6" ht="15.75" customHeight="1" x14ac:dyDescent="0.35">
      <c r="B923" s="23"/>
      <c r="C923" s="25"/>
      <c r="D923" s="23"/>
      <c r="E923" s="23"/>
      <c r="F923" s="23"/>
    </row>
    <row r="924" spans="2:6" ht="15.75" customHeight="1" x14ac:dyDescent="0.35">
      <c r="B924" s="23"/>
      <c r="C924" s="25"/>
      <c r="D924" s="23"/>
      <c r="E924" s="23"/>
      <c r="F924" s="23"/>
    </row>
    <row r="925" spans="2:6" ht="15.75" customHeight="1" x14ac:dyDescent="0.35">
      <c r="B925" s="23"/>
      <c r="C925" s="25"/>
      <c r="D925" s="23"/>
      <c r="E925" s="23"/>
      <c r="F925" s="23"/>
    </row>
    <row r="926" spans="2:6" ht="15.75" customHeight="1" x14ac:dyDescent="0.35">
      <c r="B926" s="23"/>
      <c r="C926" s="25"/>
      <c r="D926" s="23"/>
      <c r="E926" s="23"/>
      <c r="F926" s="23"/>
    </row>
    <row r="927" spans="2:6" ht="15.75" customHeight="1" x14ac:dyDescent="0.35">
      <c r="B927" s="23"/>
      <c r="C927" s="25"/>
      <c r="D927" s="23"/>
      <c r="E927" s="23"/>
      <c r="F927" s="23"/>
    </row>
    <row r="928" spans="2:6" ht="15.75" customHeight="1" x14ac:dyDescent="0.35">
      <c r="B928" s="23"/>
      <c r="C928" s="25"/>
      <c r="D928" s="23"/>
      <c r="E928" s="23"/>
      <c r="F928" s="23"/>
    </row>
    <row r="929" spans="2:6" ht="15.75" customHeight="1" x14ac:dyDescent="0.35">
      <c r="B929" s="23"/>
      <c r="C929" s="25"/>
      <c r="D929" s="23"/>
      <c r="E929" s="23"/>
      <c r="F929" s="23"/>
    </row>
    <row r="930" spans="2:6" ht="15.75" customHeight="1" x14ac:dyDescent="0.35">
      <c r="B930" s="23"/>
      <c r="C930" s="25"/>
      <c r="D930" s="23"/>
      <c r="E930" s="23"/>
      <c r="F930" s="23"/>
    </row>
    <row r="931" spans="2:6" ht="15.75" customHeight="1" x14ac:dyDescent="0.35">
      <c r="B931" s="23"/>
      <c r="C931" s="25"/>
      <c r="D931" s="23"/>
      <c r="E931" s="23"/>
      <c r="F931" s="23"/>
    </row>
    <row r="932" spans="2:6" ht="15.75" customHeight="1" x14ac:dyDescent="0.35">
      <c r="B932" s="23"/>
      <c r="C932" s="25"/>
      <c r="D932" s="23"/>
      <c r="E932" s="23"/>
      <c r="F932" s="23"/>
    </row>
    <row r="933" spans="2:6" ht="15.75" customHeight="1" x14ac:dyDescent="0.35">
      <c r="B933" s="23"/>
      <c r="C933" s="25"/>
      <c r="D933" s="23"/>
      <c r="E933" s="23"/>
      <c r="F933" s="23"/>
    </row>
    <row r="934" spans="2:6" ht="15.75" customHeight="1" x14ac:dyDescent="0.35">
      <c r="B934" s="23"/>
      <c r="C934" s="25"/>
      <c r="D934" s="23"/>
      <c r="E934" s="23"/>
      <c r="F934" s="23"/>
    </row>
    <row r="935" spans="2:6" ht="15.75" customHeight="1" x14ac:dyDescent="0.35">
      <c r="B935" s="23"/>
      <c r="C935" s="25"/>
      <c r="D935" s="23"/>
      <c r="E935" s="23"/>
      <c r="F935" s="23"/>
    </row>
    <row r="936" spans="2:6" ht="15.75" customHeight="1" x14ac:dyDescent="0.35">
      <c r="B936" s="23"/>
      <c r="C936" s="25"/>
      <c r="D936" s="23"/>
      <c r="E936" s="23"/>
      <c r="F936" s="23"/>
    </row>
    <row r="937" spans="2:6" ht="15.75" customHeight="1" x14ac:dyDescent="0.35">
      <c r="B937" s="23"/>
      <c r="C937" s="25"/>
      <c r="D937" s="23"/>
      <c r="E937" s="23"/>
      <c r="F937" s="23"/>
    </row>
    <row r="938" spans="2:6" ht="15.75" customHeight="1" x14ac:dyDescent="0.35">
      <c r="B938" s="23"/>
      <c r="C938" s="25"/>
      <c r="D938" s="23"/>
      <c r="E938" s="23"/>
      <c r="F938" s="23"/>
    </row>
    <row r="939" spans="2:6" ht="15.75" customHeight="1" x14ac:dyDescent="0.35">
      <c r="B939" s="23"/>
      <c r="C939" s="25"/>
      <c r="D939" s="23"/>
      <c r="E939" s="23"/>
      <c r="F939" s="23"/>
    </row>
    <row r="940" spans="2:6" ht="15.75" customHeight="1" x14ac:dyDescent="0.35">
      <c r="B940" s="23"/>
      <c r="C940" s="25"/>
      <c r="D940" s="23"/>
      <c r="E940" s="23"/>
      <c r="F940" s="23"/>
    </row>
    <row r="941" spans="2:6" ht="15.75" customHeight="1" x14ac:dyDescent="0.35">
      <c r="B941" s="23"/>
      <c r="C941" s="25"/>
      <c r="D941" s="23"/>
      <c r="E941" s="23"/>
      <c r="F941" s="23"/>
    </row>
    <row r="942" spans="2:6" ht="15.75" customHeight="1" x14ac:dyDescent="0.35">
      <c r="B942" s="23"/>
      <c r="C942" s="25"/>
      <c r="D942" s="23"/>
      <c r="E942" s="23"/>
      <c r="F942" s="23"/>
    </row>
    <row r="943" spans="2:6" ht="15.75" customHeight="1" x14ac:dyDescent="0.35">
      <c r="B943" s="23"/>
      <c r="C943" s="25"/>
      <c r="D943" s="23"/>
      <c r="E943" s="23"/>
      <c r="F943" s="23"/>
    </row>
    <row r="944" spans="2:6" ht="15.75" customHeight="1" x14ac:dyDescent="0.35">
      <c r="B944" s="23"/>
      <c r="C944" s="25"/>
      <c r="D944" s="23"/>
      <c r="E944" s="23"/>
      <c r="F944" s="23"/>
    </row>
    <row r="945" spans="2:6" ht="15.75" customHeight="1" x14ac:dyDescent="0.35">
      <c r="B945" s="23"/>
      <c r="C945" s="25"/>
      <c r="D945" s="23"/>
      <c r="E945" s="23"/>
      <c r="F945" s="23"/>
    </row>
    <row r="946" spans="2:6" ht="15.75" customHeight="1" x14ac:dyDescent="0.35">
      <c r="B946" s="23"/>
      <c r="C946" s="25"/>
      <c r="D946" s="23"/>
      <c r="E946" s="23"/>
      <c r="F946" s="23"/>
    </row>
    <row r="947" spans="2:6" ht="15.75" customHeight="1" x14ac:dyDescent="0.35">
      <c r="B947" s="23"/>
      <c r="C947" s="25"/>
      <c r="D947" s="23"/>
      <c r="E947" s="23"/>
      <c r="F947" s="23"/>
    </row>
    <row r="948" spans="2:6" ht="15.75" customHeight="1" x14ac:dyDescent="0.35">
      <c r="B948" s="23"/>
      <c r="C948" s="25"/>
      <c r="D948" s="23"/>
      <c r="E948" s="23"/>
      <c r="F948" s="23"/>
    </row>
    <row r="949" spans="2:6" ht="15.75" customHeight="1" x14ac:dyDescent="0.35">
      <c r="B949" s="23"/>
      <c r="C949" s="25"/>
      <c r="D949" s="23"/>
      <c r="E949" s="23"/>
      <c r="F949" s="23"/>
    </row>
    <row r="950" spans="2:6" ht="15.75" customHeight="1" x14ac:dyDescent="0.35">
      <c r="B950" s="23"/>
      <c r="C950" s="25"/>
      <c r="D950" s="23"/>
      <c r="E950" s="23"/>
      <c r="F950" s="23"/>
    </row>
    <row r="951" spans="2:6" ht="15.75" customHeight="1" x14ac:dyDescent="0.35">
      <c r="B951" s="23"/>
      <c r="C951" s="25"/>
      <c r="D951" s="23"/>
      <c r="E951" s="23"/>
      <c r="F951" s="23"/>
    </row>
    <row r="952" spans="2:6" ht="15.75" customHeight="1" x14ac:dyDescent="0.35">
      <c r="B952" s="23"/>
      <c r="C952" s="25"/>
      <c r="D952" s="23"/>
      <c r="E952" s="23"/>
      <c r="F952" s="23"/>
    </row>
    <row r="953" spans="2:6" ht="15.75" customHeight="1" x14ac:dyDescent="0.35">
      <c r="B953" s="23"/>
      <c r="C953" s="25"/>
      <c r="D953" s="23"/>
      <c r="E953" s="23"/>
      <c r="F953" s="23"/>
    </row>
    <row r="954" spans="2:6" ht="15.75" customHeight="1" x14ac:dyDescent="0.35">
      <c r="B954" s="23"/>
      <c r="C954" s="25"/>
      <c r="D954" s="23"/>
      <c r="E954" s="23"/>
      <c r="F954" s="23"/>
    </row>
    <row r="955" spans="2:6" ht="15.75" customHeight="1" x14ac:dyDescent="0.35">
      <c r="B955" s="23"/>
      <c r="C955" s="25"/>
      <c r="D955" s="23"/>
      <c r="E955" s="23"/>
      <c r="F955" s="23"/>
    </row>
    <row r="956" spans="2:6" ht="15.75" customHeight="1" x14ac:dyDescent="0.35">
      <c r="B956" s="23"/>
      <c r="C956" s="25"/>
      <c r="D956" s="23"/>
      <c r="E956" s="23"/>
      <c r="F956" s="23"/>
    </row>
    <row r="957" spans="2:6" ht="15.75" customHeight="1" x14ac:dyDescent="0.35">
      <c r="B957" s="23"/>
      <c r="C957" s="25"/>
      <c r="D957" s="23"/>
      <c r="E957" s="23"/>
      <c r="F957" s="23"/>
    </row>
    <row r="958" spans="2:6" ht="15.75" customHeight="1" x14ac:dyDescent="0.35">
      <c r="B958" s="23"/>
      <c r="C958" s="25"/>
      <c r="D958" s="23"/>
      <c r="E958" s="23"/>
      <c r="F958" s="23"/>
    </row>
    <row r="959" spans="2:6" ht="15.75" customHeight="1" x14ac:dyDescent="0.35">
      <c r="B959" s="23"/>
      <c r="C959" s="25"/>
      <c r="D959" s="23"/>
      <c r="E959" s="23"/>
      <c r="F959" s="23"/>
    </row>
    <row r="960" spans="2:6" ht="15.75" customHeight="1" x14ac:dyDescent="0.35">
      <c r="B960" s="23"/>
      <c r="C960" s="25"/>
      <c r="D960" s="23"/>
      <c r="E960" s="23"/>
      <c r="F960" s="23"/>
    </row>
    <row r="961" spans="2:6" ht="15.75" customHeight="1" x14ac:dyDescent="0.35">
      <c r="B961" s="23"/>
      <c r="C961" s="25"/>
      <c r="D961" s="23"/>
      <c r="E961" s="23"/>
      <c r="F961" s="23"/>
    </row>
    <row r="962" spans="2:6" ht="15.75" customHeight="1" x14ac:dyDescent="0.35">
      <c r="B962" s="23"/>
      <c r="C962" s="25"/>
      <c r="D962" s="23"/>
      <c r="E962" s="23"/>
      <c r="F962" s="23"/>
    </row>
    <row r="963" spans="2:6" ht="15.75" customHeight="1" x14ac:dyDescent="0.35">
      <c r="B963" s="23"/>
      <c r="C963" s="25"/>
      <c r="D963" s="23"/>
      <c r="E963" s="23"/>
      <c r="F963" s="23"/>
    </row>
    <row r="964" spans="2:6" ht="15.75" customHeight="1" x14ac:dyDescent="0.35">
      <c r="B964" s="23"/>
      <c r="C964" s="25"/>
      <c r="D964" s="23"/>
      <c r="E964" s="23"/>
      <c r="F964" s="23"/>
    </row>
    <row r="965" spans="2:6" ht="15.75" customHeight="1" x14ac:dyDescent="0.35">
      <c r="B965" s="23"/>
      <c r="C965" s="25"/>
      <c r="D965" s="23"/>
      <c r="E965" s="23"/>
      <c r="F965" s="23"/>
    </row>
    <row r="966" spans="2:6" ht="15.75" customHeight="1" x14ac:dyDescent="0.35">
      <c r="B966" s="23"/>
      <c r="C966" s="25"/>
      <c r="D966" s="23"/>
      <c r="E966" s="23"/>
      <c r="F966" s="23"/>
    </row>
    <row r="967" spans="2:6" ht="15.75" customHeight="1" x14ac:dyDescent="0.35">
      <c r="B967" s="23"/>
      <c r="C967" s="25"/>
      <c r="D967" s="23"/>
      <c r="E967" s="23"/>
      <c r="F967" s="23"/>
    </row>
    <row r="968" spans="2:6" ht="15.75" customHeight="1" x14ac:dyDescent="0.35">
      <c r="B968" s="23"/>
      <c r="C968" s="25"/>
      <c r="D968" s="23"/>
      <c r="E968" s="23"/>
      <c r="F968" s="23"/>
    </row>
    <row r="969" spans="2:6" ht="15.75" customHeight="1" x14ac:dyDescent="0.35">
      <c r="B969" s="23"/>
      <c r="C969" s="25"/>
      <c r="D969" s="23"/>
      <c r="E969" s="23"/>
      <c r="F969" s="23"/>
    </row>
    <row r="970" spans="2:6" ht="15.75" customHeight="1" x14ac:dyDescent="0.35">
      <c r="B970" s="23"/>
      <c r="C970" s="25"/>
      <c r="D970" s="23"/>
      <c r="E970" s="23"/>
      <c r="F970" s="23"/>
    </row>
    <row r="971" spans="2:6" ht="15.75" customHeight="1" x14ac:dyDescent="0.35">
      <c r="B971" s="23"/>
      <c r="C971" s="25"/>
      <c r="D971" s="23"/>
      <c r="E971" s="23"/>
      <c r="F971" s="23"/>
    </row>
    <row r="972" spans="2:6" ht="15.75" customHeight="1" x14ac:dyDescent="0.35">
      <c r="B972" s="23"/>
      <c r="C972" s="25"/>
      <c r="D972" s="23"/>
      <c r="E972" s="23"/>
      <c r="F972" s="23"/>
    </row>
    <row r="973" spans="2:6" ht="15.75" customHeight="1" x14ac:dyDescent="0.35">
      <c r="B973" s="23"/>
      <c r="C973" s="25"/>
      <c r="D973" s="23"/>
      <c r="E973" s="23"/>
      <c r="F973" s="23"/>
    </row>
    <row r="974" spans="2:6" ht="15.75" customHeight="1" x14ac:dyDescent="0.35">
      <c r="B974" s="23"/>
      <c r="C974" s="25"/>
      <c r="D974" s="23"/>
      <c r="E974" s="23"/>
      <c r="F974" s="23"/>
    </row>
    <row r="975" spans="2:6" ht="15.75" customHeight="1" x14ac:dyDescent="0.35">
      <c r="B975" s="23"/>
      <c r="C975" s="25"/>
      <c r="D975" s="23"/>
      <c r="E975" s="23"/>
      <c r="F975" s="23"/>
    </row>
    <row r="976" spans="2:6" ht="15.75" customHeight="1" x14ac:dyDescent="0.35">
      <c r="B976" s="23"/>
      <c r="C976" s="25"/>
      <c r="D976" s="23"/>
      <c r="E976" s="23"/>
      <c r="F976" s="23"/>
    </row>
    <row r="977" spans="2:6" ht="15.75" customHeight="1" x14ac:dyDescent="0.35">
      <c r="B977" s="23"/>
      <c r="C977" s="25"/>
      <c r="D977" s="23"/>
      <c r="E977" s="23"/>
      <c r="F977" s="23"/>
    </row>
    <row r="978" spans="2:6" ht="15.75" customHeight="1" x14ac:dyDescent="0.35">
      <c r="B978" s="23"/>
      <c r="C978" s="25"/>
      <c r="D978" s="23"/>
      <c r="E978" s="23"/>
      <c r="F978" s="23"/>
    </row>
    <row r="979" spans="2:6" ht="15.75" customHeight="1" x14ac:dyDescent="0.35">
      <c r="B979" s="23"/>
      <c r="C979" s="25"/>
      <c r="D979" s="23"/>
      <c r="E979" s="23"/>
      <c r="F979" s="23"/>
    </row>
    <row r="980" spans="2:6" ht="15.75" customHeight="1" x14ac:dyDescent="0.35">
      <c r="B980" s="23"/>
      <c r="C980" s="25"/>
      <c r="D980" s="23"/>
      <c r="E980" s="23"/>
      <c r="F980" s="23"/>
    </row>
    <row r="981" spans="2:6" ht="15.75" customHeight="1" x14ac:dyDescent="0.35">
      <c r="B981" s="23"/>
      <c r="C981" s="25"/>
      <c r="D981" s="23"/>
      <c r="E981" s="23"/>
      <c r="F981" s="23"/>
    </row>
    <row r="982" spans="2:6" ht="15.75" customHeight="1" x14ac:dyDescent="0.35">
      <c r="B982" s="23"/>
      <c r="C982" s="25"/>
      <c r="D982" s="23"/>
      <c r="E982" s="23"/>
      <c r="F982" s="23"/>
    </row>
    <row r="983" spans="2:6" ht="15.75" customHeight="1" x14ac:dyDescent="0.35">
      <c r="B983" s="23"/>
      <c r="C983" s="25"/>
      <c r="D983" s="23"/>
      <c r="E983" s="23"/>
      <c r="F983" s="23"/>
    </row>
    <row r="984" spans="2:6" ht="15.75" customHeight="1" x14ac:dyDescent="0.35">
      <c r="B984" s="23"/>
      <c r="C984" s="25"/>
      <c r="D984" s="23"/>
      <c r="E984" s="23"/>
      <c r="F984" s="23"/>
    </row>
    <row r="985" spans="2:6" ht="15.75" customHeight="1" x14ac:dyDescent="0.35">
      <c r="B985" s="23"/>
      <c r="C985" s="25"/>
      <c r="D985" s="23"/>
      <c r="E985" s="23"/>
      <c r="F985" s="23"/>
    </row>
    <row r="986" spans="2:6" ht="15.75" customHeight="1" x14ac:dyDescent="0.35">
      <c r="B986" s="23"/>
      <c r="C986" s="25"/>
      <c r="D986" s="23"/>
      <c r="E986" s="23"/>
      <c r="F986" s="23"/>
    </row>
    <row r="987" spans="2:6" ht="15.75" customHeight="1" x14ac:dyDescent="0.35">
      <c r="B987" s="23"/>
      <c r="C987" s="25"/>
      <c r="D987" s="23"/>
      <c r="E987" s="23"/>
      <c r="F987" s="23"/>
    </row>
    <row r="988" spans="2:6" ht="15.75" customHeight="1" x14ac:dyDescent="0.35">
      <c r="B988" s="23"/>
      <c r="C988" s="25"/>
      <c r="D988" s="23"/>
      <c r="E988" s="23"/>
      <c r="F988" s="23"/>
    </row>
    <row r="989" spans="2:6" ht="15.75" customHeight="1" x14ac:dyDescent="0.35">
      <c r="B989" s="23"/>
      <c r="C989" s="25"/>
      <c r="D989" s="23"/>
      <c r="E989" s="23"/>
      <c r="F989" s="23"/>
    </row>
    <row r="990" spans="2:6" ht="15.75" customHeight="1" x14ac:dyDescent="0.35">
      <c r="B990" s="23"/>
      <c r="C990" s="25"/>
      <c r="D990" s="23"/>
      <c r="E990" s="23"/>
      <c r="F990" s="23"/>
    </row>
    <row r="991" spans="2:6" ht="15.75" customHeight="1" x14ac:dyDescent="0.35">
      <c r="B991" s="23"/>
      <c r="C991" s="25"/>
      <c r="D991" s="23"/>
      <c r="E991" s="23"/>
      <c r="F991" s="23"/>
    </row>
    <row r="992" spans="2:6" ht="15.75" customHeight="1" x14ac:dyDescent="0.35">
      <c r="B992" s="23"/>
      <c r="C992" s="25"/>
      <c r="D992" s="23"/>
      <c r="E992" s="23"/>
      <c r="F992" s="23"/>
    </row>
    <row r="993" spans="2:6" ht="15.75" customHeight="1" x14ac:dyDescent="0.35">
      <c r="B993" s="23"/>
      <c r="C993" s="25"/>
      <c r="D993" s="23"/>
      <c r="E993" s="23"/>
      <c r="F993" s="23"/>
    </row>
    <row r="994" spans="2:6" ht="15.75" customHeight="1" x14ac:dyDescent="0.35">
      <c r="B994" s="23"/>
      <c r="C994" s="25"/>
      <c r="D994" s="23"/>
      <c r="E994" s="23"/>
      <c r="F994" s="23"/>
    </row>
    <row r="995" spans="2:6" ht="15.75" customHeight="1" x14ac:dyDescent="0.35">
      <c r="B995" s="23"/>
      <c r="C995" s="25"/>
      <c r="D995" s="23"/>
      <c r="E995" s="23"/>
      <c r="F995" s="23"/>
    </row>
    <row r="996" spans="2:6" ht="15.75" customHeight="1" x14ac:dyDescent="0.35">
      <c r="B996" s="23"/>
      <c r="C996" s="25"/>
      <c r="D996" s="23"/>
      <c r="E996" s="23"/>
      <c r="F996" s="23"/>
    </row>
    <row r="997" spans="2:6" ht="15.75" customHeight="1" x14ac:dyDescent="0.35">
      <c r="B997" s="23"/>
      <c r="C997" s="25"/>
      <c r="D997" s="23"/>
      <c r="E997" s="23"/>
      <c r="F997" s="23"/>
    </row>
    <row r="998" spans="2:6" ht="15.75" customHeight="1" x14ac:dyDescent="0.35">
      <c r="B998" s="23"/>
      <c r="C998" s="25"/>
      <c r="D998" s="23"/>
      <c r="E998" s="23"/>
      <c r="F998" s="23"/>
    </row>
    <row r="999" spans="2:6" ht="15.75" customHeight="1" x14ac:dyDescent="0.35">
      <c r="B999" s="23"/>
      <c r="C999" s="25"/>
      <c r="D999" s="23"/>
      <c r="E999" s="23"/>
      <c r="F999" s="23"/>
    </row>
    <row r="1000" spans="2:6" ht="15.75" customHeight="1" x14ac:dyDescent="0.35">
      <c r="B1000" s="23"/>
      <c r="C1000" s="25"/>
      <c r="D1000" s="23"/>
      <c r="E1000" s="23"/>
      <c r="F1000" s="23"/>
    </row>
  </sheetData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66FF"/>
  </sheetPr>
  <dimension ref="A1:CH1000"/>
  <sheetViews>
    <sheetView workbookViewId="0">
      <pane xSplit="10" ySplit="1" topLeftCell="P2" activePane="bottomRight" state="frozen"/>
      <selection pane="topRight" activeCell="K1" sqref="K1"/>
      <selection pane="bottomLeft" activeCell="A2" sqref="A2"/>
      <selection pane="bottomRight" activeCell="I1" sqref="I1:I1048576"/>
    </sheetView>
  </sheetViews>
  <sheetFormatPr defaultColWidth="11.25" defaultRowHeight="15" customHeight="1" outlineLevelCol="1" x14ac:dyDescent="0.35"/>
  <cols>
    <col min="1" max="1" width="8.25" customWidth="1"/>
    <col min="2" max="2" width="26.25" customWidth="1"/>
    <col min="3" max="3" width="7.75" customWidth="1"/>
    <col min="4" max="4" width="6.25" customWidth="1"/>
    <col min="5" max="5" width="7.08203125" customWidth="1"/>
    <col min="6" max="6" width="6.58203125" customWidth="1"/>
    <col min="7" max="7" width="10.75" customWidth="1"/>
    <col min="8" max="8" width="5.75" customWidth="1"/>
    <col min="9" max="9" width="8.08203125" customWidth="1"/>
    <col min="10" max="10" width="8.5" customWidth="1"/>
    <col min="11" max="12" width="6.25" customWidth="1"/>
    <col min="13" max="13" width="7.08203125" customWidth="1"/>
    <col min="14" max="14" width="6.25" customWidth="1"/>
    <col min="15" max="15" width="15.25" customWidth="1"/>
    <col min="16" max="16" width="10.08203125" customWidth="1"/>
    <col min="17" max="17" width="12.08203125" customWidth="1"/>
    <col min="18" max="18" width="8.5" customWidth="1" outlineLevel="1"/>
    <col min="19" max="19" width="39.83203125" customWidth="1" outlineLevel="1"/>
    <col min="20" max="20" width="7" customWidth="1"/>
    <col min="21" max="21" width="15" customWidth="1"/>
    <col min="22" max="22" width="9.08203125" customWidth="1"/>
    <col min="23" max="23" width="6.5" hidden="1" customWidth="1" outlineLevel="1"/>
    <col min="24" max="24" width="8.75" hidden="1" customWidth="1" outlineLevel="1"/>
    <col min="25" max="25" width="8.25" hidden="1" customWidth="1" outlineLevel="1"/>
    <col min="26" max="26" width="7" customWidth="1" collapsed="1"/>
    <col min="27" max="34" width="7.25" customWidth="1"/>
    <col min="35" max="35" width="12" customWidth="1"/>
    <col min="36" max="53" width="5" hidden="1" customWidth="1" outlineLevel="1"/>
    <col min="54" max="54" width="7.75" customWidth="1" collapsed="1"/>
    <col min="55" max="56" width="13.33203125" hidden="1" customWidth="1" outlineLevel="1"/>
    <col min="57" max="57" width="13.58203125" hidden="1" customWidth="1" outlineLevel="1"/>
    <col min="58" max="58" width="7.75" customWidth="1" collapsed="1"/>
    <col min="59" max="60" width="13.33203125" hidden="1" customWidth="1" outlineLevel="1"/>
    <col min="61" max="61" width="13.58203125" hidden="1" customWidth="1" outlineLevel="1"/>
    <col min="62" max="62" width="7.58203125" customWidth="1" collapsed="1"/>
    <col min="63" max="64" width="13.25" hidden="1" customWidth="1" outlineLevel="1"/>
    <col min="65" max="65" width="13.5" hidden="1" customWidth="1" outlineLevel="1"/>
    <col min="66" max="66" width="7.75" customWidth="1" collapsed="1"/>
    <col min="67" max="68" width="13.33203125" hidden="1" customWidth="1" outlineLevel="1"/>
    <col min="69" max="69" width="13.58203125" hidden="1" customWidth="1" outlineLevel="1"/>
    <col min="70" max="70" width="7.08203125" customWidth="1" collapsed="1"/>
    <col min="71" max="72" width="9.5" hidden="1" customWidth="1" outlineLevel="1"/>
    <col min="73" max="73" width="7.83203125" customWidth="1" collapsed="1"/>
    <col min="74" max="74" width="11" hidden="1" customWidth="1" outlineLevel="1"/>
    <col min="75" max="75" width="8.75" customWidth="1" collapsed="1"/>
    <col min="76" max="78" width="8.75" customWidth="1"/>
    <col min="79" max="79" width="57.83203125" customWidth="1"/>
  </cols>
  <sheetData>
    <row r="1" spans="1:86" ht="29.25" customHeight="1" x14ac:dyDescent="0.35">
      <c r="A1" s="27" t="s">
        <v>173</v>
      </c>
      <c r="B1" s="27" t="s">
        <v>174</v>
      </c>
      <c r="C1" s="28" t="s">
        <v>175</v>
      </c>
      <c r="D1" s="28" t="s">
        <v>176</v>
      </c>
      <c r="E1" s="28" t="s">
        <v>177</v>
      </c>
      <c r="F1" s="28" t="s">
        <v>178</v>
      </c>
      <c r="G1" s="29" t="s">
        <v>179</v>
      </c>
      <c r="H1" s="29" t="s">
        <v>180</v>
      </c>
      <c r="I1" s="29" t="s">
        <v>181</v>
      </c>
      <c r="J1" s="29" t="s">
        <v>182</v>
      </c>
      <c r="K1" s="30" t="s">
        <v>15</v>
      </c>
      <c r="L1" s="30" t="s">
        <v>17</v>
      </c>
      <c r="M1" s="30" t="s">
        <v>18</v>
      </c>
      <c r="N1" s="30" t="s">
        <v>19</v>
      </c>
      <c r="O1" s="31" t="s">
        <v>20</v>
      </c>
      <c r="P1" s="31" t="s">
        <v>21</v>
      </c>
      <c r="Q1" s="31" t="s">
        <v>23</v>
      </c>
      <c r="R1" s="30" t="s">
        <v>24</v>
      </c>
      <c r="S1" s="31" t="s">
        <v>25</v>
      </c>
      <c r="T1" s="29" t="s">
        <v>183</v>
      </c>
      <c r="U1" s="29" t="s">
        <v>184</v>
      </c>
      <c r="V1" s="29" t="s">
        <v>185</v>
      </c>
      <c r="W1" s="30" t="s">
        <v>26</v>
      </c>
      <c r="X1" s="30" t="s">
        <v>27</v>
      </c>
      <c r="Y1" s="30" t="s">
        <v>28</v>
      </c>
      <c r="Z1" s="30" t="s">
        <v>29</v>
      </c>
      <c r="AA1" s="30" t="s">
        <v>30</v>
      </c>
      <c r="AB1" s="30" t="s">
        <v>31</v>
      </c>
      <c r="AC1" s="30" t="s">
        <v>32</v>
      </c>
      <c r="AD1" s="30" t="s">
        <v>33</v>
      </c>
      <c r="AE1" s="30" t="s">
        <v>34</v>
      </c>
      <c r="AF1" s="30" t="s">
        <v>35</v>
      </c>
      <c r="AG1" s="30" t="s">
        <v>36</v>
      </c>
      <c r="AH1" s="30" t="s">
        <v>37</v>
      </c>
      <c r="AI1" s="31" t="s">
        <v>38</v>
      </c>
      <c r="AJ1" s="31" t="s">
        <v>39</v>
      </c>
      <c r="AK1" s="31" t="s">
        <v>40</v>
      </c>
      <c r="AL1" s="31" t="s">
        <v>41</v>
      </c>
      <c r="AM1" s="31" t="s">
        <v>42</v>
      </c>
      <c r="AN1" s="31" t="s">
        <v>43</v>
      </c>
      <c r="AO1" s="31" t="s">
        <v>44</v>
      </c>
      <c r="AP1" s="31" t="s">
        <v>45</v>
      </c>
      <c r="AQ1" s="31" t="s">
        <v>46</v>
      </c>
      <c r="AR1" s="31" t="s">
        <v>47</v>
      </c>
      <c r="AS1" s="31" t="s">
        <v>48</v>
      </c>
      <c r="AT1" s="31" t="s">
        <v>49</v>
      </c>
      <c r="AU1" s="31" t="s">
        <v>50</v>
      </c>
      <c r="AV1" s="31" t="s">
        <v>51</v>
      </c>
      <c r="AW1" s="31" t="s">
        <v>52</v>
      </c>
      <c r="AX1" s="31" t="s">
        <v>53</v>
      </c>
      <c r="AY1" s="31" t="s">
        <v>54</v>
      </c>
      <c r="AZ1" s="31" t="s">
        <v>55</v>
      </c>
      <c r="BA1" s="31" t="s">
        <v>56</v>
      </c>
      <c r="BB1" s="30" t="s">
        <v>57</v>
      </c>
      <c r="BC1" s="30" t="s">
        <v>58</v>
      </c>
      <c r="BD1" s="30" t="s">
        <v>59</v>
      </c>
      <c r="BE1" s="30" t="s">
        <v>60</v>
      </c>
      <c r="BF1" s="30" t="s">
        <v>61</v>
      </c>
      <c r="BG1" s="30" t="s">
        <v>62</v>
      </c>
      <c r="BH1" s="30" t="s">
        <v>63</v>
      </c>
      <c r="BI1" s="30" t="s">
        <v>64</v>
      </c>
      <c r="BJ1" s="30" t="s">
        <v>65</v>
      </c>
      <c r="BK1" s="30" t="s">
        <v>66</v>
      </c>
      <c r="BL1" s="30" t="s">
        <v>67</v>
      </c>
      <c r="BM1" s="30" t="s">
        <v>68</v>
      </c>
      <c r="BN1" s="30" t="s">
        <v>69</v>
      </c>
      <c r="BO1" s="30" t="s">
        <v>70</v>
      </c>
      <c r="BP1" s="30" t="s">
        <v>71</v>
      </c>
      <c r="BQ1" s="30" t="s">
        <v>72</v>
      </c>
      <c r="BR1" s="30" t="s">
        <v>53</v>
      </c>
      <c r="BS1" s="30" t="s">
        <v>54</v>
      </c>
      <c r="BT1" s="30" t="s">
        <v>55</v>
      </c>
      <c r="BU1" s="30" t="s">
        <v>56</v>
      </c>
      <c r="BV1" s="30" t="s">
        <v>73</v>
      </c>
      <c r="BW1" s="30" t="s">
        <v>74</v>
      </c>
      <c r="BX1" s="30" t="s">
        <v>75</v>
      </c>
      <c r="BY1" s="30" t="s">
        <v>76</v>
      </c>
      <c r="BZ1" s="30" t="s">
        <v>77</v>
      </c>
      <c r="CA1" s="31" t="s">
        <v>78</v>
      </c>
      <c r="CB1" s="32"/>
      <c r="CC1" s="32"/>
      <c r="CD1" s="32"/>
      <c r="CE1" s="32"/>
      <c r="CF1" s="32"/>
      <c r="CG1" s="32"/>
      <c r="CH1" s="32"/>
    </row>
    <row r="2" spans="1:86" ht="15.75" customHeight="1" x14ac:dyDescent="0.35">
      <c r="A2" s="33">
        <v>2023</v>
      </c>
      <c r="B2" s="10"/>
      <c r="C2" s="14" t="s">
        <v>82</v>
      </c>
      <c r="D2" s="14" t="s">
        <v>186</v>
      </c>
      <c r="E2" s="14" t="s">
        <v>80</v>
      </c>
      <c r="F2" s="33">
        <v>2021</v>
      </c>
      <c r="G2" s="12" t="s">
        <v>192</v>
      </c>
      <c r="H2" s="20" t="s">
        <v>82</v>
      </c>
      <c r="I2" s="12" t="s">
        <v>188</v>
      </c>
      <c r="J2" s="12" t="s">
        <v>189</v>
      </c>
      <c r="K2" s="14" t="s">
        <v>82</v>
      </c>
      <c r="L2" s="14" t="s">
        <v>120</v>
      </c>
      <c r="M2" s="14" t="s">
        <v>85</v>
      </c>
      <c r="N2" s="14" t="s">
        <v>80</v>
      </c>
      <c r="O2" s="10" t="s">
        <v>86</v>
      </c>
      <c r="P2" s="10" t="s">
        <v>147</v>
      </c>
      <c r="Q2" s="34">
        <v>44928</v>
      </c>
      <c r="R2" s="14" t="s">
        <v>82</v>
      </c>
      <c r="S2" s="11" t="s">
        <v>98</v>
      </c>
      <c r="T2" s="12" t="s">
        <v>193</v>
      </c>
      <c r="U2" s="12" t="s">
        <v>194</v>
      </c>
      <c r="V2" s="12"/>
      <c r="W2" s="14" t="s">
        <v>80</v>
      </c>
      <c r="X2" s="14"/>
      <c r="Y2" s="14" t="s">
        <v>80</v>
      </c>
      <c r="Z2" s="14">
        <v>2.95</v>
      </c>
      <c r="AA2" s="14">
        <v>3.8</v>
      </c>
      <c r="AB2" s="14">
        <v>3.29</v>
      </c>
      <c r="AC2" s="14"/>
      <c r="AD2" s="14"/>
      <c r="AE2" s="14"/>
      <c r="AF2" s="14"/>
      <c r="AG2" s="14"/>
      <c r="AH2" s="14"/>
      <c r="AI2" s="13">
        <v>44001</v>
      </c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44">
        <v>126</v>
      </c>
      <c r="BC2" s="14">
        <v>125</v>
      </c>
      <c r="BD2" s="14">
        <v>127</v>
      </c>
      <c r="BE2" s="14">
        <v>65</v>
      </c>
      <c r="BF2" s="35">
        <v>122</v>
      </c>
      <c r="BG2" s="14">
        <v>121</v>
      </c>
      <c r="BH2" s="14">
        <v>123</v>
      </c>
      <c r="BI2" s="14">
        <v>23</v>
      </c>
      <c r="BJ2" s="35">
        <v>124</v>
      </c>
      <c r="BK2" s="14">
        <v>123</v>
      </c>
      <c r="BL2" s="14">
        <v>125</v>
      </c>
      <c r="BM2" s="14">
        <v>39</v>
      </c>
      <c r="BN2" s="35">
        <v>124</v>
      </c>
      <c r="BO2" s="14">
        <v>123</v>
      </c>
      <c r="BP2" s="14">
        <v>125</v>
      </c>
      <c r="BQ2" s="14">
        <v>35</v>
      </c>
      <c r="BR2" s="14">
        <v>496</v>
      </c>
      <c r="BS2" s="14">
        <v>494</v>
      </c>
      <c r="BT2" s="14">
        <v>498</v>
      </c>
      <c r="BU2" s="14">
        <v>33</v>
      </c>
      <c r="BV2" s="15">
        <v>44682</v>
      </c>
      <c r="BW2" s="14">
        <v>8</v>
      </c>
      <c r="BX2" s="14">
        <v>0</v>
      </c>
      <c r="BY2" s="14">
        <v>1</v>
      </c>
      <c r="BZ2" s="14" t="s">
        <v>80</v>
      </c>
      <c r="CA2" s="10"/>
      <c r="CB2" s="10"/>
      <c r="CC2" s="10"/>
      <c r="CD2" s="10"/>
      <c r="CE2" s="10"/>
      <c r="CF2" s="10"/>
      <c r="CG2" s="10"/>
      <c r="CH2" s="10"/>
    </row>
    <row r="3" spans="1:86" ht="15.75" customHeight="1" x14ac:dyDescent="0.35">
      <c r="A3" s="33">
        <v>2023</v>
      </c>
      <c r="B3" s="10" t="s">
        <v>215</v>
      </c>
      <c r="C3" s="14" t="s">
        <v>82</v>
      </c>
      <c r="D3" s="14" t="s">
        <v>204</v>
      </c>
      <c r="E3" s="14" t="s">
        <v>80</v>
      </c>
      <c r="F3" s="33">
        <v>2022</v>
      </c>
      <c r="G3" s="12" t="s">
        <v>192</v>
      </c>
      <c r="H3" s="12" t="s">
        <v>80</v>
      </c>
      <c r="I3" s="12" t="s">
        <v>206</v>
      </c>
      <c r="J3" s="12" t="s">
        <v>201</v>
      </c>
      <c r="K3" s="14"/>
      <c r="L3" s="14"/>
      <c r="M3" s="14" t="s">
        <v>79</v>
      </c>
      <c r="N3" s="14" t="s">
        <v>80</v>
      </c>
      <c r="O3" s="10"/>
      <c r="P3" s="10"/>
      <c r="Q3" s="37">
        <v>44715</v>
      </c>
      <c r="R3" s="14" t="s">
        <v>82</v>
      </c>
      <c r="S3" s="11" t="s">
        <v>83</v>
      </c>
      <c r="T3" s="12" t="s">
        <v>163</v>
      </c>
      <c r="U3" s="12" t="s">
        <v>191</v>
      </c>
      <c r="V3" s="12"/>
      <c r="W3" s="14" t="s">
        <v>80</v>
      </c>
      <c r="X3" s="14"/>
      <c r="Y3" s="14" t="s">
        <v>80</v>
      </c>
      <c r="Z3" s="14">
        <v>3.63</v>
      </c>
      <c r="AA3" s="14">
        <v>3.87</v>
      </c>
      <c r="AB3" s="14">
        <v>3.73</v>
      </c>
      <c r="AC3" s="14"/>
      <c r="AD3" s="14"/>
      <c r="AE3" s="14"/>
      <c r="AF3" s="14"/>
      <c r="AG3" s="14"/>
      <c r="AH3" s="14"/>
      <c r="AI3" s="13">
        <v>44002</v>
      </c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4">
        <v>128</v>
      </c>
      <c r="BC3" s="14">
        <v>127</v>
      </c>
      <c r="BD3" s="14">
        <v>129</v>
      </c>
      <c r="BE3" s="14">
        <v>85</v>
      </c>
      <c r="BF3" s="14">
        <v>128</v>
      </c>
      <c r="BG3" s="14">
        <v>127</v>
      </c>
      <c r="BH3" s="14">
        <v>129</v>
      </c>
      <c r="BI3" s="14">
        <v>90</v>
      </c>
      <c r="BJ3" s="14">
        <v>129</v>
      </c>
      <c r="BK3" s="14">
        <v>128</v>
      </c>
      <c r="BL3" s="14">
        <v>130</v>
      </c>
      <c r="BM3" s="14">
        <v>90</v>
      </c>
      <c r="BN3" s="14">
        <v>131</v>
      </c>
      <c r="BO3" s="14">
        <v>130</v>
      </c>
      <c r="BP3" s="14">
        <v>132</v>
      </c>
      <c r="BQ3" s="14">
        <v>98</v>
      </c>
      <c r="BR3" s="14">
        <v>516</v>
      </c>
      <c r="BS3" s="14">
        <v>514</v>
      </c>
      <c r="BT3" s="14">
        <v>518</v>
      </c>
      <c r="BU3" s="14">
        <v>93</v>
      </c>
      <c r="BV3" s="15">
        <v>44682</v>
      </c>
      <c r="BW3" s="14">
        <v>24</v>
      </c>
      <c r="BX3" s="14">
        <v>0</v>
      </c>
      <c r="BY3" s="14">
        <v>10</v>
      </c>
      <c r="BZ3" s="14" t="s">
        <v>80</v>
      </c>
      <c r="CA3" s="10"/>
      <c r="CB3" s="10"/>
      <c r="CC3" s="10"/>
      <c r="CD3" s="10"/>
      <c r="CE3" s="10"/>
      <c r="CF3" s="10"/>
      <c r="CG3" s="10"/>
      <c r="CH3" s="10"/>
    </row>
    <row r="4" spans="1:86" ht="15.75" customHeight="1" x14ac:dyDescent="0.35">
      <c r="A4" s="33">
        <v>2023</v>
      </c>
      <c r="B4" s="10"/>
      <c r="C4" s="14" t="s">
        <v>82</v>
      </c>
      <c r="D4" s="14" t="s">
        <v>186</v>
      </c>
      <c r="E4" s="14" t="s">
        <v>80</v>
      </c>
      <c r="F4" s="33">
        <v>2021</v>
      </c>
      <c r="G4" s="12" t="s">
        <v>195</v>
      </c>
      <c r="H4" s="12" t="s">
        <v>80</v>
      </c>
      <c r="I4" s="12" t="s">
        <v>206</v>
      </c>
      <c r="J4" s="12" t="s">
        <v>197</v>
      </c>
      <c r="K4" s="14"/>
      <c r="L4" s="14" t="s">
        <v>84</v>
      </c>
      <c r="M4" s="14" t="s">
        <v>79</v>
      </c>
      <c r="N4" s="14" t="s">
        <v>80</v>
      </c>
      <c r="O4" s="10" t="s">
        <v>103</v>
      </c>
      <c r="P4" s="10"/>
      <c r="Q4" s="37">
        <v>44739</v>
      </c>
      <c r="R4" s="14" t="s">
        <v>82</v>
      </c>
      <c r="S4" s="11" t="s">
        <v>104</v>
      </c>
      <c r="T4" s="12" t="s">
        <v>216</v>
      </c>
      <c r="U4" s="12" t="s">
        <v>217</v>
      </c>
      <c r="V4" s="12"/>
      <c r="W4" s="14" t="s">
        <v>80</v>
      </c>
      <c r="X4" s="14"/>
      <c r="Y4" s="14" t="s">
        <v>80</v>
      </c>
      <c r="Z4" s="14">
        <v>3.72</v>
      </c>
      <c r="AA4" s="14">
        <v>3.8</v>
      </c>
      <c r="AB4" s="14">
        <v>3.76</v>
      </c>
      <c r="AC4" s="14"/>
      <c r="AD4" s="14"/>
      <c r="AE4" s="14"/>
      <c r="AF4" s="14"/>
      <c r="AG4" s="14"/>
      <c r="AH4" s="14"/>
      <c r="AI4" s="13">
        <v>44019</v>
      </c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44">
        <v>126</v>
      </c>
      <c r="BC4" s="14">
        <v>125</v>
      </c>
      <c r="BD4" s="14">
        <v>127</v>
      </c>
      <c r="BE4" s="14">
        <v>65</v>
      </c>
      <c r="BF4" s="35">
        <v>124</v>
      </c>
      <c r="BG4" s="14">
        <v>123</v>
      </c>
      <c r="BH4" s="14">
        <v>125</v>
      </c>
      <c r="BI4" s="14">
        <v>48</v>
      </c>
      <c r="BJ4" s="44">
        <v>129</v>
      </c>
      <c r="BK4" s="14">
        <v>128</v>
      </c>
      <c r="BL4" s="14">
        <v>130</v>
      </c>
      <c r="BM4" s="14">
        <v>90</v>
      </c>
      <c r="BN4" s="14">
        <v>127</v>
      </c>
      <c r="BO4" s="14">
        <v>126</v>
      </c>
      <c r="BP4" s="14">
        <v>128</v>
      </c>
      <c r="BQ4" s="14">
        <v>68</v>
      </c>
      <c r="BR4" s="14">
        <v>506</v>
      </c>
      <c r="BS4" s="14">
        <v>504</v>
      </c>
      <c r="BT4" s="14">
        <v>508</v>
      </c>
      <c r="BU4" s="14">
        <v>67</v>
      </c>
      <c r="BV4" s="15">
        <v>44682</v>
      </c>
      <c r="BW4" s="14">
        <v>16</v>
      </c>
      <c r="BX4" s="14">
        <v>0</v>
      </c>
      <c r="BY4" s="14">
        <v>6</v>
      </c>
      <c r="BZ4" s="14" t="s">
        <v>80</v>
      </c>
      <c r="CA4" s="10"/>
      <c r="CB4" s="10"/>
      <c r="CC4" s="10"/>
      <c r="CD4" s="10"/>
      <c r="CE4" s="10"/>
      <c r="CF4" s="10"/>
      <c r="CG4" s="10"/>
      <c r="CH4" s="10"/>
    </row>
    <row r="5" spans="1:86" ht="15.75" customHeight="1" x14ac:dyDescent="0.35">
      <c r="A5" s="33">
        <v>2023</v>
      </c>
      <c r="B5" s="10"/>
      <c r="C5" s="14" t="s">
        <v>82</v>
      </c>
      <c r="D5" s="14" t="s">
        <v>186</v>
      </c>
      <c r="E5" s="14" t="s">
        <v>80</v>
      </c>
      <c r="F5" s="33">
        <v>2021</v>
      </c>
      <c r="G5" s="12" t="s">
        <v>195</v>
      </c>
      <c r="H5" s="12" t="s">
        <v>80</v>
      </c>
      <c r="I5" s="12" t="s">
        <v>188</v>
      </c>
      <c r="J5" s="12" t="s">
        <v>201</v>
      </c>
      <c r="K5" s="14"/>
      <c r="L5" s="14" t="s">
        <v>84</v>
      </c>
      <c r="M5" s="14" t="s">
        <v>79</v>
      </c>
      <c r="N5" s="14" t="s">
        <v>80</v>
      </c>
      <c r="O5" s="10" t="s">
        <v>114</v>
      </c>
      <c r="P5" s="10"/>
      <c r="Q5" s="34">
        <v>44802</v>
      </c>
      <c r="R5" s="14" t="s">
        <v>82</v>
      </c>
      <c r="S5" s="11" t="s">
        <v>95</v>
      </c>
      <c r="T5" s="12" t="s">
        <v>208</v>
      </c>
      <c r="U5" s="12" t="s">
        <v>191</v>
      </c>
      <c r="V5" s="12" t="s">
        <v>209</v>
      </c>
      <c r="W5" s="14" t="s">
        <v>80</v>
      </c>
      <c r="X5" s="14"/>
      <c r="Y5" s="14" t="s">
        <v>80</v>
      </c>
      <c r="Z5" s="14">
        <v>2.68</v>
      </c>
      <c r="AA5" s="14">
        <v>3.26</v>
      </c>
      <c r="AB5" s="14">
        <v>2.85</v>
      </c>
      <c r="AC5" s="14"/>
      <c r="AD5" s="14"/>
      <c r="AE5" s="14"/>
      <c r="AF5" s="14">
        <v>3.15</v>
      </c>
      <c r="AG5" s="14"/>
      <c r="AH5" s="14">
        <v>3.15</v>
      </c>
      <c r="AI5" s="13">
        <v>44035</v>
      </c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4">
        <v>129</v>
      </c>
      <c r="BC5" s="14">
        <v>128</v>
      </c>
      <c r="BD5" s="14">
        <v>130</v>
      </c>
      <c r="BE5" s="14">
        <v>91</v>
      </c>
      <c r="BF5" s="44">
        <v>127</v>
      </c>
      <c r="BG5" s="14">
        <v>126</v>
      </c>
      <c r="BH5" s="14">
        <v>128</v>
      </c>
      <c r="BI5" s="14">
        <v>82</v>
      </c>
      <c r="BJ5" s="44">
        <v>129</v>
      </c>
      <c r="BK5" s="14">
        <v>128</v>
      </c>
      <c r="BL5" s="14">
        <v>130</v>
      </c>
      <c r="BM5" s="14">
        <v>90</v>
      </c>
      <c r="BN5" s="44">
        <v>128</v>
      </c>
      <c r="BO5" s="14">
        <v>127</v>
      </c>
      <c r="BP5" s="14">
        <v>129</v>
      </c>
      <c r="BQ5" s="14">
        <v>79</v>
      </c>
      <c r="BR5" s="14">
        <v>513</v>
      </c>
      <c r="BS5" s="14">
        <v>511</v>
      </c>
      <c r="BT5" s="14">
        <v>515</v>
      </c>
      <c r="BU5" s="14">
        <v>87</v>
      </c>
      <c r="BV5" s="15">
        <v>44682</v>
      </c>
      <c r="BW5" s="14">
        <v>21</v>
      </c>
      <c r="BX5" s="14">
        <v>0</v>
      </c>
      <c r="BY5" s="14">
        <v>16</v>
      </c>
      <c r="BZ5" s="14" t="s">
        <v>80</v>
      </c>
      <c r="CA5" s="10"/>
      <c r="CB5" s="10"/>
      <c r="CC5" s="10"/>
      <c r="CD5" s="10"/>
      <c r="CE5" s="10"/>
      <c r="CF5" s="10"/>
      <c r="CG5" s="10"/>
      <c r="CH5" s="10"/>
    </row>
    <row r="6" spans="1:86" ht="15.75" customHeight="1" x14ac:dyDescent="0.35">
      <c r="A6" s="33">
        <v>2023</v>
      </c>
      <c r="B6" s="10"/>
      <c r="C6" s="14" t="s">
        <v>82</v>
      </c>
      <c r="D6" s="14" t="s">
        <v>186</v>
      </c>
      <c r="E6" s="14" t="s">
        <v>80</v>
      </c>
      <c r="F6" s="33">
        <v>2022</v>
      </c>
      <c r="G6" s="12" t="s">
        <v>192</v>
      </c>
      <c r="H6" s="12" t="s">
        <v>80</v>
      </c>
      <c r="I6" s="12" t="s">
        <v>218</v>
      </c>
      <c r="J6" s="12" t="s">
        <v>201</v>
      </c>
      <c r="K6" s="14"/>
      <c r="L6" s="14" t="s">
        <v>84</v>
      </c>
      <c r="M6" s="14" t="s">
        <v>79</v>
      </c>
      <c r="N6" s="14" t="s">
        <v>80</v>
      </c>
      <c r="O6" s="10" t="s">
        <v>86</v>
      </c>
      <c r="P6" s="10"/>
      <c r="Q6" s="37">
        <v>44738</v>
      </c>
      <c r="R6" s="14" t="s">
        <v>82</v>
      </c>
      <c r="S6" s="11" t="s">
        <v>101</v>
      </c>
      <c r="T6" s="12" t="s">
        <v>219</v>
      </c>
      <c r="U6" s="12" t="s">
        <v>191</v>
      </c>
      <c r="V6" s="12"/>
      <c r="W6" s="14" t="s">
        <v>80</v>
      </c>
      <c r="X6" s="14"/>
      <c r="Y6" s="14" t="s">
        <v>80</v>
      </c>
      <c r="Z6" s="14">
        <v>3.91</v>
      </c>
      <c r="AA6" s="14">
        <v>3.83</v>
      </c>
      <c r="AB6" s="14">
        <v>3.88</v>
      </c>
      <c r="AC6" s="14"/>
      <c r="AD6" s="14"/>
      <c r="AE6" s="14"/>
      <c r="AF6" s="14"/>
      <c r="AG6" s="14"/>
      <c r="AH6" s="14"/>
      <c r="AI6" s="13">
        <v>44054</v>
      </c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4">
        <v>130</v>
      </c>
      <c r="BC6" s="14">
        <v>129</v>
      </c>
      <c r="BD6" s="14">
        <v>131</v>
      </c>
      <c r="BE6" s="14">
        <v>97</v>
      </c>
      <c r="BF6" s="14">
        <v>126</v>
      </c>
      <c r="BG6" s="14">
        <v>125</v>
      </c>
      <c r="BH6" s="14">
        <v>127</v>
      </c>
      <c r="BI6" s="14">
        <v>71</v>
      </c>
      <c r="BJ6" s="14">
        <v>130</v>
      </c>
      <c r="BK6" s="14">
        <v>129</v>
      </c>
      <c r="BL6" s="14">
        <v>131</v>
      </c>
      <c r="BM6" s="14">
        <v>96</v>
      </c>
      <c r="BN6" s="14">
        <v>129</v>
      </c>
      <c r="BO6" s="14">
        <v>128</v>
      </c>
      <c r="BP6" s="14">
        <v>130</v>
      </c>
      <c r="BQ6" s="14">
        <v>88</v>
      </c>
      <c r="BR6" s="14">
        <v>515</v>
      </c>
      <c r="BS6" s="14">
        <v>513</v>
      </c>
      <c r="BT6" s="14">
        <v>517</v>
      </c>
      <c r="BU6" s="14">
        <v>92</v>
      </c>
      <c r="BV6" s="15">
        <v>44682</v>
      </c>
      <c r="BW6" s="14">
        <v>20</v>
      </c>
      <c r="BX6" s="14">
        <v>0</v>
      </c>
      <c r="BY6" s="14">
        <v>16</v>
      </c>
      <c r="BZ6" s="14" t="s">
        <v>80</v>
      </c>
      <c r="CA6" s="10"/>
      <c r="CB6" s="10"/>
      <c r="CC6" s="10"/>
      <c r="CD6" s="10"/>
      <c r="CE6" s="10"/>
      <c r="CF6" s="10"/>
      <c r="CG6" s="10"/>
      <c r="CH6" s="10"/>
    </row>
    <row r="7" spans="1:86" ht="15.75" customHeight="1" x14ac:dyDescent="0.35">
      <c r="A7" s="33">
        <v>2023</v>
      </c>
      <c r="B7" s="10"/>
      <c r="C7" s="14" t="s">
        <v>82</v>
      </c>
      <c r="D7" s="14" t="s">
        <v>186</v>
      </c>
      <c r="E7" s="14" t="s">
        <v>80</v>
      </c>
      <c r="F7" s="33">
        <v>2022</v>
      </c>
      <c r="G7" s="12" t="s">
        <v>192</v>
      </c>
      <c r="H7" s="12" t="s">
        <v>80</v>
      </c>
      <c r="I7" s="12" t="s">
        <v>206</v>
      </c>
      <c r="J7" s="12" t="s">
        <v>197</v>
      </c>
      <c r="K7" s="14"/>
      <c r="L7" s="14" t="s">
        <v>84</v>
      </c>
      <c r="M7" s="14" t="s">
        <v>79</v>
      </c>
      <c r="N7" s="14" t="s">
        <v>80</v>
      </c>
      <c r="O7" s="10" t="s">
        <v>86</v>
      </c>
      <c r="P7" s="10"/>
      <c r="Q7" s="13">
        <v>44724</v>
      </c>
      <c r="R7" s="14" t="s">
        <v>82</v>
      </c>
      <c r="S7" s="11" t="s">
        <v>98</v>
      </c>
      <c r="T7" s="12" t="s">
        <v>193</v>
      </c>
      <c r="U7" s="12" t="s">
        <v>194</v>
      </c>
      <c r="V7" s="12"/>
      <c r="W7" s="14" t="s">
        <v>80</v>
      </c>
      <c r="X7" s="14"/>
      <c r="Y7" s="14" t="s">
        <v>80</v>
      </c>
      <c r="Z7" s="14">
        <v>3.5</v>
      </c>
      <c r="AA7" s="14">
        <v>3.79</v>
      </c>
      <c r="AB7" s="14">
        <v>3.63</v>
      </c>
      <c r="AC7" s="14"/>
      <c r="AD7" s="14"/>
      <c r="AE7" s="14"/>
      <c r="AF7" s="14"/>
      <c r="AG7" s="14"/>
      <c r="AH7" s="14"/>
      <c r="AI7" s="13">
        <v>44349</v>
      </c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44">
        <v>126</v>
      </c>
      <c r="BC7" s="14">
        <v>125</v>
      </c>
      <c r="BD7" s="14">
        <v>127</v>
      </c>
      <c r="BE7" s="14">
        <v>66</v>
      </c>
      <c r="BF7" s="44">
        <v>126</v>
      </c>
      <c r="BG7" s="14">
        <v>125</v>
      </c>
      <c r="BH7" s="14">
        <v>127</v>
      </c>
      <c r="BI7" s="14">
        <v>71</v>
      </c>
      <c r="BJ7" s="44">
        <v>128</v>
      </c>
      <c r="BK7" s="14">
        <v>127</v>
      </c>
      <c r="BL7" s="14">
        <v>129</v>
      </c>
      <c r="BM7" s="14">
        <v>84</v>
      </c>
      <c r="BN7" s="14">
        <v>128</v>
      </c>
      <c r="BO7" s="14">
        <v>127</v>
      </c>
      <c r="BP7" s="14">
        <v>129</v>
      </c>
      <c r="BQ7" s="14">
        <v>81</v>
      </c>
      <c r="BR7" s="14">
        <v>508</v>
      </c>
      <c r="BS7" s="14">
        <v>506</v>
      </c>
      <c r="BT7" s="14">
        <v>510</v>
      </c>
      <c r="BU7" s="14">
        <v>74</v>
      </c>
      <c r="BV7" s="15">
        <v>44682</v>
      </c>
      <c r="BW7" s="14">
        <v>27</v>
      </c>
      <c r="BX7" s="14">
        <v>0</v>
      </c>
      <c r="BY7" s="14">
        <v>10</v>
      </c>
      <c r="BZ7" s="14" t="s">
        <v>80</v>
      </c>
      <c r="CA7" s="10"/>
      <c r="CB7" s="10"/>
      <c r="CC7" s="10"/>
      <c r="CD7" s="10"/>
      <c r="CE7" s="10"/>
      <c r="CF7" s="10"/>
      <c r="CG7" s="10"/>
      <c r="CH7" s="10"/>
    </row>
    <row r="8" spans="1:86" ht="15.75" customHeight="1" x14ac:dyDescent="0.35">
      <c r="A8" s="33">
        <v>2023</v>
      </c>
      <c r="B8" s="10"/>
      <c r="C8" s="14" t="s">
        <v>82</v>
      </c>
      <c r="D8" s="14" t="s">
        <v>186</v>
      </c>
      <c r="E8" s="14" t="s">
        <v>80</v>
      </c>
      <c r="F8" s="33">
        <v>2021</v>
      </c>
      <c r="G8" s="12" t="s">
        <v>195</v>
      </c>
      <c r="H8" s="12" t="s">
        <v>80</v>
      </c>
      <c r="I8" s="12" t="s">
        <v>196</v>
      </c>
      <c r="J8" s="12" t="s">
        <v>198</v>
      </c>
      <c r="K8" s="14"/>
      <c r="L8" s="14" t="s">
        <v>84</v>
      </c>
      <c r="M8" s="14" t="s">
        <v>85</v>
      </c>
      <c r="N8" s="14" t="s">
        <v>80</v>
      </c>
      <c r="O8" s="10" t="s">
        <v>86</v>
      </c>
      <c r="P8" s="10"/>
      <c r="Q8" s="34">
        <v>44796</v>
      </c>
      <c r="R8" s="14" t="s">
        <v>82</v>
      </c>
      <c r="S8" s="11" t="s">
        <v>98</v>
      </c>
      <c r="T8" s="12" t="s">
        <v>193</v>
      </c>
      <c r="U8" s="12" t="s">
        <v>194</v>
      </c>
      <c r="V8" s="12"/>
      <c r="W8" s="14" t="s">
        <v>80</v>
      </c>
      <c r="X8" s="14"/>
      <c r="Y8" s="14" t="s">
        <v>80</v>
      </c>
      <c r="Z8" s="14">
        <v>3.18</v>
      </c>
      <c r="AA8" s="14">
        <v>3.59</v>
      </c>
      <c r="AB8" s="14">
        <v>3.33</v>
      </c>
      <c r="AC8" s="14"/>
      <c r="AD8" s="14"/>
      <c r="AE8" s="14"/>
      <c r="AF8" s="14"/>
      <c r="AG8" s="14"/>
      <c r="AH8" s="14"/>
      <c r="AI8" s="13">
        <v>44363</v>
      </c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4">
        <v>126</v>
      </c>
      <c r="BC8" s="14">
        <v>125</v>
      </c>
      <c r="BD8" s="14">
        <v>127</v>
      </c>
      <c r="BE8" s="14">
        <v>66</v>
      </c>
      <c r="BF8" s="44">
        <v>127</v>
      </c>
      <c r="BG8" s="14">
        <v>126</v>
      </c>
      <c r="BH8" s="14">
        <v>128</v>
      </c>
      <c r="BI8" s="14">
        <v>82</v>
      </c>
      <c r="BJ8" s="14">
        <v>130</v>
      </c>
      <c r="BK8" s="14">
        <v>129</v>
      </c>
      <c r="BL8" s="14">
        <v>131</v>
      </c>
      <c r="BM8" s="14">
        <v>96</v>
      </c>
      <c r="BN8" s="44">
        <v>127</v>
      </c>
      <c r="BO8" s="14">
        <v>126</v>
      </c>
      <c r="BP8" s="14">
        <v>128</v>
      </c>
      <c r="BQ8" s="14">
        <v>70</v>
      </c>
      <c r="BR8" s="14">
        <v>510</v>
      </c>
      <c r="BS8" s="14">
        <v>508</v>
      </c>
      <c r="BT8" s="14">
        <v>512</v>
      </c>
      <c r="BU8" s="14">
        <v>80</v>
      </c>
      <c r="BV8" s="15">
        <v>44682</v>
      </c>
      <c r="BW8" s="14">
        <v>6</v>
      </c>
      <c r="BX8" s="14">
        <v>0</v>
      </c>
      <c r="BY8" s="14">
        <v>6</v>
      </c>
      <c r="BZ8" s="14" t="s">
        <v>80</v>
      </c>
      <c r="CA8" s="10"/>
      <c r="CB8" s="10"/>
      <c r="CC8" s="10"/>
      <c r="CD8" s="10"/>
      <c r="CE8" s="10"/>
      <c r="CF8" s="10"/>
      <c r="CG8" s="10"/>
      <c r="CH8" s="10"/>
    </row>
    <row r="9" spans="1:86" ht="15.75" customHeight="1" x14ac:dyDescent="0.35">
      <c r="A9" s="33">
        <v>2023</v>
      </c>
      <c r="B9" s="10"/>
      <c r="C9" s="14" t="s">
        <v>82</v>
      </c>
      <c r="D9" s="14" t="s">
        <v>186</v>
      </c>
      <c r="E9" s="14" t="s">
        <v>80</v>
      </c>
      <c r="F9" s="33">
        <v>2022</v>
      </c>
      <c r="G9" s="12" t="s">
        <v>192</v>
      </c>
      <c r="H9" s="12" t="s">
        <v>80</v>
      </c>
      <c r="I9" s="12" t="s">
        <v>206</v>
      </c>
      <c r="J9" s="12" t="s">
        <v>201</v>
      </c>
      <c r="K9" s="14"/>
      <c r="L9" s="14" t="s">
        <v>84</v>
      </c>
      <c r="M9" s="14" t="s">
        <v>85</v>
      </c>
      <c r="N9" s="14" t="s">
        <v>80</v>
      </c>
      <c r="O9" s="10" t="s">
        <v>122</v>
      </c>
      <c r="P9" s="10"/>
      <c r="Q9" s="37">
        <v>44760</v>
      </c>
      <c r="R9" s="14" t="s">
        <v>82</v>
      </c>
      <c r="S9" s="11" t="s">
        <v>95</v>
      </c>
      <c r="T9" s="12" t="s">
        <v>208</v>
      </c>
      <c r="U9" s="12" t="s">
        <v>191</v>
      </c>
      <c r="V9" s="12" t="s">
        <v>209</v>
      </c>
      <c r="W9" s="14" t="s">
        <v>80</v>
      </c>
      <c r="X9" s="14"/>
      <c r="Y9" s="14" t="s">
        <v>80</v>
      </c>
      <c r="Z9" s="14">
        <v>3.67</v>
      </c>
      <c r="AA9" s="14">
        <v>3.51</v>
      </c>
      <c r="AB9" s="14">
        <v>3.56</v>
      </c>
      <c r="AC9" s="14"/>
      <c r="AD9" s="14"/>
      <c r="AE9" s="14"/>
      <c r="AF9" s="14">
        <v>3.3</v>
      </c>
      <c r="AG9" s="14">
        <v>3.79</v>
      </c>
      <c r="AH9" s="14">
        <v>3.47</v>
      </c>
      <c r="AI9" s="13">
        <v>44377</v>
      </c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4">
        <v>126</v>
      </c>
      <c r="BC9" s="14">
        <v>125</v>
      </c>
      <c r="BD9" s="14">
        <v>127</v>
      </c>
      <c r="BE9" s="14">
        <v>66</v>
      </c>
      <c r="BF9" s="44">
        <v>129</v>
      </c>
      <c r="BG9" s="14">
        <v>128</v>
      </c>
      <c r="BH9" s="14">
        <v>130</v>
      </c>
      <c r="BI9" s="14">
        <v>94</v>
      </c>
      <c r="BJ9" s="44">
        <v>128</v>
      </c>
      <c r="BK9" s="14">
        <v>127</v>
      </c>
      <c r="BL9" s="14">
        <v>129</v>
      </c>
      <c r="BM9" s="14">
        <v>84</v>
      </c>
      <c r="BN9" s="44">
        <v>131</v>
      </c>
      <c r="BO9" s="14">
        <v>130</v>
      </c>
      <c r="BP9" s="14">
        <v>132</v>
      </c>
      <c r="BQ9" s="14">
        <v>98</v>
      </c>
      <c r="BR9" s="14">
        <v>514</v>
      </c>
      <c r="BS9" s="14">
        <v>512</v>
      </c>
      <c r="BT9" s="14">
        <v>516</v>
      </c>
      <c r="BU9" s="14">
        <v>90</v>
      </c>
      <c r="BV9" s="15">
        <v>44682</v>
      </c>
      <c r="BW9" s="14">
        <v>5</v>
      </c>
      <c r="BX9" s="14">
        <v>0</v>
      </c>
      <c r="BY9" s="14">
        <v>3</v>
      </c>
      <c r="BZ9" s="14" t="s">
        <v>80</v>
      </c>
      <c r="CA9" s="10"/>
      <c r="CB9" s="10"/>
      <c r="CC9" s="10"/>
      <c r="CD9" s="10"/>
      <c r="CE9" s="10"/>
      <c r="CF9" s="10"/>
      <c r="CG9" s="10"/>
      <c r="CH9" s="10"/>
    </row>
    <row r="10" spans="1:86" ht="15.75" customHeight="1" x14ac:dyDescent="0.35">
      <c r="A10" s="33">
        <v>2023</v>
      </c>
      <c r="B10" s="10"/>
      <c r="C10" s="14" t="s">
        <v>82</v>
      </c>
      <c r="D10" s="14" t="s">
        <v>186</v>
      </c>
      <c r="E10" s="14" t="s">
        <v>80</v>
      </c>
      <c r="F10" s="33">
        <v>2021</v>
      </c>
      <c r="G10" s="12" t="s">
        <v>195</v>
      </c>
      <c r="H10" s="12" t="s">
        <v>82</v>
      </c>
      <c r="I10" s="12" t="s">
        <v>196</v>
      </c>
      <c r="J10" s="12" t="s">
        <v>197</v>
      </c>
      <c r="K10" s="14"/>
      <c r="L10" s="14" t="s">
        <v>120</v>
      </c>
      <c r="M10" s="14" t="s">
        <v>85</v>
      </c>
      <c r="N10" s="14" t="s">
        <v>80</v>
      </c>
      <c r="O10" s="10" t="s">
        <v>86</v>
      </c>
      <c r="P10" s="10" t="s">
        <v>121</v>
      </c>
      <c r="Q10" s="37">
        <v>44760</v>
      </c>
      <c r="R10" s="14" t="s">
        <v>82</v>
      </c>
      <c r="S10" s="11" t="s">
        <v>93</v>
      </c>
      <c r="T10" s="12" t="s">
        <v>193</v>
      </c>
      <c r="U10" s="12" t="s">
        <v>194</v>
      </c>
      <c r="V10" s="12"/>
      <c r="W10" s="14" t="s">
        <v>80</v>
      </c>
      <c r="X10" s="14"/>
      <c r="Y10" s="14" t="s">
        <v>80</v>
      </c>
      <c r="Z10" s="14">
        <v>3.27</v>
      </c>
      <c r="AA10" s="14">
        <v>3.78</v>
      </c>
      <c r="AB10" s="14">
        <v>3.4</v>
      </c>
      <c r="AC10" s="14"/>
      <c r="AD10" s="14"/>
      <c r="AE10" s="14"/>
      <c r="AF10" s="14"/>
      <c r="AG10" s="14"/>
      <c r="AH10" s="14"/>
      <c r="AI10" s="13">
        <v>44418</v>
      </c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35">
        <v>125</v>
      </c>
      <c r="BC10" s="14">
        <v>124</v>
      </c>
      <c r="BD10" s="14">
        <v>126</v>
      </c>
      <c r="BE10" s="14">
        <v>54</v>
      </c>
      <c r="BF10" s="35">
        <v>124</v>
      </c>
      <c r="BG10" s="14">
        <v>123</v>
      </c>
      <c r="BH10" s="14">
        <v>125</v>
      </c>
      <c r="BI10" s="14">
        <v>48</v>
      </c>
      <c r="BJ10" s="36">
        <v>125</v>
      </c>
      <c r="BK10" s="14">
        <v>124</v>
      </c>
      <c r="BL10" s="14">
        <v>126</v>
      </c>
      <c r="BM10" s="14">
        <v>51</v>
      </c>
      <c r="BN10" s="14">
        <v>127</v>
      </c>
      <c r="BO10" s="14">
        <v>126</v>
      </c>
      <c r="BP10" s="14">
        <v>128</v>
      </c>
      <c r="BQ10" s="14">
        <v>70</v>
      </c>
      <c r="BR10" s="14">
        <v>501</v>
      </c>
      <c r="BS10" s="14">
        <v>499</v>
      </c>
      <c r="BT10" s="14">
        <v>503</v>
      </c>
      <c r="BU10" s="14">
        <v>51</v>
      </c>
      <c r="BV10" s="15">
        <v>44682</v>
      </c>
      <c r="BW10" s="14">
        <v>13</v>
      </c>
      <c r="BX10" s="14">
        <v>0</v>
      </c>
      <c r="BY10" s="14">
        <v>8</v>
      </c>
      <c r="BZ10" s="14" t="s">
        <v>80</v>
      </c>
      <c r="CA10" s="10"/>
      <c r="CB10" s="10"/>
      <c r="CC10" s="10"/>
      <c r="CD10" s="10"/>
      <c r="CE10" s="10"/>
      <c r="CF10" s="10"/>
      <c r="CG10" s="10"/>
      <c r="CH10" s="10"/>
    </row>
    <row r="11" spans="1:86" ht="15.75" customHeight="1" x14ac:dyDescent="0.35">
      <c r="A11" s="33">
        <v>2023</v>
      </c>
      <c r="B11" s="10"/>
      <c r="C11" s="14" t="s">
        <v>82</v>
      </c>
      <c r="D11" s="14" t="s">
        <v>186</v>
      </c>
      <c r="E11" s="14" t="s">
        <v>80</v>
      </c>
      <c r="F11" s="33">
        <v>2021</v>
      </c>
      <c r="G11" s="12" t="s">
        <v>195</v>
      </c>
      <c r="H11" s="12" t="s">
        <v>80</v>
      </c>
      <c r="I11" s="12" t="s">
        <v>200</v>
      </c>
      <c r="J11" s="12" t="s">
        <v>189</v>
      </c>
      <c r="K11" s="14"/>
      <c r="L11" s="14" t="s">
        <v>102</v>
      </c>
      <c r="M11" s="14" t="s">
        <v>85</v>
      </c>
      <c r="N11" s="14" t="s">
        <v>80</v>
      </c>
      <c r="O11" s="10" t="s">
        <v>108</v>
      </c>
      <c r="P11" s="10"/>
      <c r="Q11" s="34">
        <v>44781</v>
      </c>
      <c r="R11" s="14" t="s">
        <v>80</v>
      </c>
      <c r="S11" s="11" t="s">
        <v>135</v>
      </c>
      <c r="T11" s="12" t="s">
        <v>210</v>
      </c>
      <c r="U11" s="12" t="s">
        <v>211</v>
      </c>
      <c r="V11" s="12" t="s">
        <v>209</v>
      </c>
      <c r="W11" s="14" t="s">
        <v>80</v>
      </c>
      <c r="X11" s="14"/>
      <c r="Y11" s="14" t="s">
        <v>80</v>
      </c>
      <c r="Z11" s="14">
        <v>3.34</v>
      </c>
      <c r="AA11" s="14">
        <v>3.83</v>
      </c>
      <c r="AB11" s="14">
        <v>3.51</v>
      </c>
      <c r="AC11" s="14"/>
      <c r="AD11" s="14"/>
      <c r="AE11" s="14"/>
      <c r="AF11" s="14">
        <v>4</v>
      </c>
      <c r="AG11" s="14"/>
      <c r="AH11" s="14">
        <v>4</v>
      </c>
      <c r="AI11" s="13">
        <v>44649</v>
      </c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4">
        <v>126</v>
      </c>
      <c r="BC11" s="14">
        <v>125</v>
      </c>
      <c r="BD11" s="14">
        <v>127</v>
      </c>
      <c r="BE11" s="14">
        <v>66</v>
      </c>
      <c r="BF11" s="36">
        <v>124</v>
      </c>
      <c r="BG11" s="14">
        <v>123</v>
      </c>
      <c r="BH11" s="14">
        <v>125</v>
      </c>
      <c r="BI11" s="14">
        <v>48</v>
      </c>
      <c r="BJ11" s="36">
        <v>124</v>
      </c>
      <c r="BK11" s="14">
        <v>123</v>
      </c>
      <c r="BL11" s="14">
        <v>125</v>
      </c>
      <c r="BM11" s="14">
        <v>39</v>
      </c>
      <c r="BN11" s="36">
        <v>125</v>
      </c>
      <c r="BO11" s="14">
        <v>124</v>
      </c>
      <c r="BP11" s="14">
        <v>126</v>
      </c>
      <c r="BQ11" s="14">
        <v>47</v>
      </c>
      <c r="BR11" s="14">
        <v>499</v>
      </c>
      <c r="BS11" s="14">
        <v>497</v>
      </c>
      <c r="BT11" s="14">
        <v>501</v>
      </c>
      <c r="BU11" s="14">
        <v>44</v>
      </c>
      <c r="BV11" s="15">
        <v>44682</v>
      </c>
      <c r="BW11" s="14">
        <v>10</v>
      </c>
      <c r="BX11" s="14">
        <v>0</v>
      </c>
      <c r="BY11" s="14">
        <v>8</v>
      </c>
      <c r="BZ11" s="14" t="s">
        <v>80</v>
      </c>
      <c r="CA11" s="10"/>
      <c r="CB11" s="10"/>
      <c r="CC11" s="10"/>
      <c r="CD11" s="10"/>
      <c r="CE11" s="10"/>
      <c r="CF11" s="10"/>
      <c r="CG11" s="10"/>
      <c r="CH11" s="10"/>
    </row>
    <row r="12" spans="1:86" ht="15.75" customHeight="1" x14ac:dyDescent="0.35">
      <c r="A12" s="33">
        <v>2023</v>
      </c>
      <c r="B12" s="10"/>
      <c r="C12" s="14" t="s">
        <v>82</v>
      </c>
      <c r="D12" s="14" t="s">
        <v>186</v>
      </c>
      <c r="E12" s="14" t="s">
        <v>80</v>
      </c>
      <c r="F12" s="33">
        <v>2023</v>
      </c>
      <c r="G12" s="12" t="s">
        <v>187</v>
      </c>
      <c r="H12" s="12" t="s">
        <v>80</v>
      </c>
      <c r="I12" s="12" t="s">
        <v>206</v>
      </c>
      <c r="J12" s="12" t="s">
        <v>201</v>
      </c>
      <c r="K12" s="14"/>
      <c r="L12" s="14" t="s">
        <v>102</v>
      </c>
      <c r="M12" s="14" t="s">
        <v>85</v>
      </c>
      <c r="N12" s="14" t="s">
        <v>80</v>
      </c>
      <c r="O12" s="10" t="s">
        <v>86</v>
      </c>
      <c r="P12" s="10"/>
      <c r="Q12" s="13">
        <v>44740</v>
      </c>
      <c r="R12" s="14" t="s">
        <v>82</v>
      </c>
      <c r="S12" s="11" t="s">
        <v>105</v>
      </c>
      <c r="T12" s="12" t="s">
        <v>213</v>
      </c>
      <c r="U12" s="12" t="s">
        <v>214</v>
      </c>
      <c r="V12" s="12"/>
      <c r="W12" s="14" t="s">
        <v>80</v>
      </c>
      <c r="X12" s="14"/>
      <c r="Y12" s="14" t="s">
        <v>80</v>
      </c>
      <c r="Z12" s="14">
        <v>3.61</v>
      </c>
      <c r="AA12" s="14">
        <v>3.91</v>
      </c>
      <c r="AB12" s="14">
        <v>3.7</v>
      </c>
      <c r="AC12" s="14"/>
      <c r="AD12" s="14"/>
      <c r="AE12" s="14"/>
      <c r="AF12" s="14"/>
      <c r="AG12" s="14"/>
      <c r="AH12" s="14"/>
      <c r="AI12" s="13">
        <v>44664</v>
      </c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4">
        <v>129</v>
      </c>
      <c r="BC12" s="14">
        <v>128</v>
      </c>
      <c r="BD12" s="14">
        <v>130</v>
      </c>
      <c r="BE12" s="14">
        <v>92</v>
      </c>
      <c r="BF12" s="14">
        <v>127</v>
      </c>
      <c r="BG12" s="14">
        <v>126</v>
      </c>
      <c r="BH12" s="14">
        <v>128</v>
      </c>
      <c r="BI12" s="14">
        <v>82</v>
      </c>
      <c r="BJ12" s="14">
        <v>128</v>
      </c>
      <c r="BK12" s="14">
        <v>127</v>
      </c>
      <c r="BL12" s="14">
        <v>129</v>
      </c>
      <c r="BM12" s="14">
        <v>84</v>
      </c>
      <c r="BN12" s="14">
        <v>132</v>
      </c>
      <c r="BO12" s="14">
        <v>131</v>
      </c>
      <c r="BP12" s="14">
        <v>132</v>
      </c>
      <c r="BQ12" s="14">
        <v>100</v>
      </c>
      <c r="BR12" s="14">
        <v>516</v>
      </c>
      <c r="BS12" s="14">
        <v>514</v>
      </c>
      <c r="BT12" s="14">
        <v>518</v>
      </c>
      <c r="BU12" s="14">
        <v>93</v>
      </c>
      <c r="BV12" s="15">
        <v>44682</v>
      </c>
      <c r="BW12" s="14">
        <v>18</v>
      </c>
      <c r="BX12" s="14">
        <v>0</v>
      </c>
      <c r="BY12" s="14">
        <v>16</v>
      </c>
      <c r="BZ12" s="14" t="s">
        <v>80</v>
      </c>
      <c r="CA12" s="10"/>
      <c r="CB12" s="10"/>
      <c r="CC12" s="10"/>
      <c r="CD12" s="10"/>
      <c r="CE12" s="10"/>
      <c r="CF12" s="10"/>
      <c r="CG12" s="10"/>
      <c r="CH12" s="10"/>
    </row>
    <row r="13" spans="1:86" ht="15.75" customHeight="1" x14ac:dyDescent="0.35">
      <c r="A13" s="33">
        <v>2023</v>
      </c>
      <c r="B13" s="10"/>
      <c r="C13" s="14" t="s">
        <v>82</v>
      </c>
      <c r="D13" s="14" t="s">
        <v>186</v>
      </c>
      <c r="E13" s="14" t="s">
        <v>80</v>
      </c>
      <c r="F13" s="33">
        <v>2021</v>
      </c>
      <c r="G13" s="12" t="s">
        <v>195</v>
      </c>
      <c r="H13" s="12" t="s">
        <v>80</v>
      </c>
      <c r="I13" s="12" t="s">
        <v>200</v>
      </c>
      <c r="J13" s="12" t="s">
        <v>197</v>
      </c>
      <c r="K13" s="14"/>
      <c r="L13" s="14" t="s">
        <v>84</v>
      </c>
      <c r="M13" s="14" t="s">
        <v>79</v>
      </c>
      <c r="N13" s="14" t="s">
        <v>80</v>
      </c>
      <c r="O13" s="10" t="s">
        <v>140</v>
      </c>
      <c r="P13" s="10"/>
      <c r="Q13" s="45">
        <v>44801</v>
      </c>
      <c r="R13" s="14" t="s">
        <v>82</v>
      </c>
      <c r="S13" s="11" t="s">
        <v>98</v>
      </c>
      <c r="T13" s="12" t="s">
        <v>193</v>
      </c>
      <c r="U13" s="12" t="s">
        <v>194</v>
      </c>
      <c r="V13" s="12"/>
      <c r="W13" s="14" t="s">
        <v>80</v>
      </c>
      <c r="X13" s="14"/>
      <c r="Y13" s="14" t="s">
        <v>80</v>
      </c>
      <c r="Z13" s="14">
        <v>3.33</v>
      </c>
      <c r="AA13" s="14">
        <v>3.84</v>
      </c>
      <c r="AB13" s="14">
        <v>3.47</v>
      </c>
      <c r="AC13" s="14"/>
      <c r="AD13" s="14"/>
      <c r="AE13" s="14"/>
      <c r="AF13" s="14"/>
      <c r="AG13" s="14"/>
      <c r="AH13" s="14"/>
      <c r="AI13" s="13">
        <v>44705</v>
      </c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4">
        <v>126</v>
      </c>
      <c r="BC13" s="14">
        <v>125</v>
      </c>
      <c r="BD13" s="14">
        <v>127</v>
      </c>
      <c r="BE13" s="14">
        <v>66</v>
      </c>
      <c r="BF13" s="36">
        <v>124</v>
      </c>
      <c r="BG13" s="14">
        <v>123</v>
      </c>
      <c r="BH13" s="14">
        <v>125</v>
      </c>
      <c r="BI13" s="14">
        <v>48</v>
      </c>
      <c r="BJ13" s="14">
        <v>128</v>
      </c>
      <c r="BK13" s="14">
        <v>127</v>
      </c>
      <c r="BL13" s="14">
        <v>129</v>
      </c>
      <c r="BM13" s="14">
        <v>84</v>
      </c>
      <c r="BN13" s="36">
        <v>125</v>
      </c>
      <c r="BO13" s="14">
        <v>124</v>
      </c>
      <c r="BP13" s="14">
        <v>126</v>
      </c>
      <c r="BQ13" s="14">
        <v>47</v>
      </c>
      <c r="BR13" s="14">
        <v>503</v>
      </c>
      <c r="BS13" s="14">
        <v>501</v>
      </c>
      <c r="BT13" s="14">
        <v>505</v>
      </c>
      <c r="BU13" s="14">
        <v>58</v>
      </c>
      <c r="BV13" s="15">
        <v>44682</v>
      </c>
      <c r="BW13" s="14">
        <v>46</v>
      </c>
      <c r="BX13" s="14">
        <v>0</v>
      </c>
      <c r="BY13" s="14">
        <v>39</v>
      </c>
      <c r="BZ13" s="14" t="s">
        <v>80</v>
      </c>
      <c r="CA13" s="10"/>
      <c r="CB13" s="10"/>
      <c r="CC13" s="10"/>
      <c r="CD13" s="10"/>
      <c r="CE13" s="10"/>
      <c r="CF13" s="10"/>
      <c r="CG13" s="10"/>
      <c r="CH13" s="10"/>
    </row>
    <row r="14" spans="1:86" ht="15.75" customHeight="1" x14ac:dyDescent="0.35">
      <c r="A14" s="33">
        <v>2023</v>
      </c>
      <c r="B14" s="10"/>
      <c r="C14" s="14" t="s">
        <v>82</v>
      </c>
      <c r="D14" s="14" t="s">
        <v>186</v>
      </c>
      <c r="E14" s="14" t="s">
        <v>80</v>
      </c>
      <c r="F14" s="33">
        <v>2022</v>
      </c>
      <c r="G14" s="12" t="s">
        <v>192</v>
      </c>
      <c r="H14" s="12" t="s">
        <v>80</v>
      </c>
      <c r="I14" s="12" t="s">
        <v>188</v>
      </c>
      <c r="J14" s="12" t="s">
        <v>197</v>
      </c>
      <c r="K14" s="14"/>
      <c r="L14" s="14" t="s">
        <v>84</v>
      </c>
      <c r="M14" s="14" t="s">
        <v>85</v>
      </c>
      <c r="N14" s="14" t="s">
        <v>80</v>
      </c>
      <c r="O14" s="10"/>
      <c r="P14" s="10"/>
      <c r="Q14" s="45">
        <v>44796</v>
      </c>
      <c r="R14" s="14" t="s">
        <v>82</v>
      </c>
      <c r="S14" s="11" t="s">
        <v>83</v>
      </c>
      <c r="T14" s="12" t="s">
        <v>163</v>
      </c>
      <c r="U14" s="12" t="s">
        <v>191</v>
      </c>
      <c r="V14" s="12"/>
      <c r="W14" s="14" t="s">
        <v>80</v>
      </c>
      <c r="X14" s="14"/>
      <c r="Y14" s="14" t="s">
        <v>80</v>
      </c>
      <c r="Z14" s="14">
        <v>2.95</v>
      </c>
      <c r="AA14" s="14">
        <v>3.85</v>
      </c>
      <c r="AB14" s="14">
        <v>3.26</v>
      </c>
      <c r="AC14" s="14"/>
      <c r="AD14" s="14"/>
      <c r="AE14" s="14"/>
      <c r="AF14" s="14"/>
      <c r="AG14" s="14"/>
      <c r="AH14" s="14"/>
      <c r="AI14" s="13">
        <v>44712</v>
      </c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36">
        <v>125</v>
      </c>
      <c r="BC14" s="14">
        <v>124</v>
      </c>
      <c r="BD14" s="14">
        <v>126</v>
      </c>
      <c r="BE14" s="14">
        <v>54</v>
      </c>
      <c r="BF14" s="36">
        <v>125</v>
      </c>
      <c r="BG14" s="14">
        <v>124</v>
      </c>
      <c r="BH14" s="14">
        <v>126</v>
      </c>
      <c r="BI14" s="14">
        <v>60</v>
      </c>
      <c r="BJ14" s="36">
        <v>125</v>
      </c>
      <c r="BK14" s="14">
        <v>124</v>
      </c>
      <c r="BL14" s="14">
        <v>126</v>
      </c>
      <c r="BM14" s="14">
        <v>51</v>
      </c>
      <c r="BN14" s="14">
        <v>127</v>
      </c>
      <c r="BO14" s="14">
        <v>126</v>
      </c>
      <c r="BP14" s="14">
        <v>128</v>
      </c>
      <c r="BQ14" s="14">
        <v>70</v>
      </c>
      <c r="BR14" s="14">
        <v>502</v>
      </c>
      <c r="BS14" s="14">
        <v>500</v>
      </c>
      <c r="BT14" s="14">
        <v>504</v>
      </c>
      <c r="BU14" s="14">
        <v>54</v>
      </c>
      <c r="BV14" s="15">
        <v>44682</v>
      </c>
      <c r="BW14" s="14">
        <v>5</v>
      </c>
      <c r="BX14" s="14">
        <v>0</v>
      </c>
      <c r="BY14" s="14">
        <v>5</v>
      </c>
      <c r="BZ14" s="14" t="s">
        <v>80</v>
      </c>
      <c r="CA14" s="10"/>
      <c r="CB14" s="10"/>
      <c r="CC14" s="10"/>
      <c r="CD14" s="10"/>
      <c r="CE14" s="10"/>
      <c r="CF14" s="10"/>
      <c r="CG14" s="10"/>
      <c r="CH14" s="10"/>
    </row>
    <row r="15" spans="1:86" ht="15.75" customHeight="1" x14ac:dyDescent="0.35">
      <c r="A15" s="33">
        <v>2023</v>
      </c>
      <c r="B15" s="10"/>
      <c r="C15" s="14" t="s">
        <v>82</v>
      </c>
      <c r="D15" s="14" t="s">
        <v>186</v>
      </c>
      <c r="E15" s="14" t="s">
        <v>80</v>
      </c>
      <c r="F15" s="33">
        <v>2023</v>
      </c>
      <c r="G15" s="12" t="s">
        <v>187</v>
      </c>
      <c r="H15" s="12" t="s">
        <v>80</v>
      </c>
      <c r="I15" s="12" t="s">
        <v>200</v>
      </c>
      <c r="J15" s="12" t="s">
        <v>198</v>
      </c>
      <c r="K15" s="14"/>
      <c r="L15" s="14" t="s">
        <v>84</v>
      </c>
      <c r="M15" s="14" t="s">
        <v>79</v>
      </c>
      <c r="N15" s="14" t="s">
        <v>80</v>
      </c>
      <c r="O15" s="10"/>
      <c r="P15" s="10"/>
      <c r="Q15" s="45">
        <v>44774</v>
      </c>
      <c r="R15" s="14" t="s">
        <v>82</v>
      </c>
      <c r="S15" s="11" t="s">
        <v>87</v>
      </c>
      <c r="T15" s="12" t="s">
        <v>193</v>
      </c>
      <c r="U15" s="12" t="s">
        <v>194</v>
      </c>
      <c r="V15" s="12" t="s">
        <v>207</v>
      </c>
      <c r="W15" s="14" t="s">
        <v>80</v>
      </c>
      <c r="X15" s="14"/>
      <c r="Y15" s="14" t="s">
        <v>82</v>
      </c>
      <c r="Z15" s="14">
        <v>3.49</v>
      </c>
      <c r="AA15" s="14">
        <v>3.85</v>
      </c>
      <c r="AB15" s="14">
        <v>3.75</v>
      </c>
      <c r="AC15" s="14">
        <v>3.3</v>
      </c>
      <c r="AD15" s="14">
        <v>3</v>
      </c>
      <c r="AE15" s="14">
        <v>3.08</v>
      </c>
      <c r="AF15" s="14"/>
      <c r="AG15" s="14"/>
      <c r="AH15" s="14"/>
      <c r="AI15" s="13">
        <v>44712</v>
      </c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4">
        <v>127</v>
      </c>
      <c r="BC15" s="14">
        <v>126</v>
      </c>
      <c r="BD15" s="14">
        <v>128</v>
      </c>
      <c r="BE15" s="14">
        <v>76</v>
      </c>
      <c r="BF15" s="14">
        <v>126</v>
      </c>
      <c r="BG15" s="14">
        <v>125</v>
      </c>
      <c r="BH15" s="14">
        <v>127</v>
      </c>
      <c r="BI15" s="14">
        <v>71</v>
      </c>
      <c r="BJ15" s="14">
        <v>126</v>
      </c>
      <c r="BK15" s="14">
        <v>125</v>
      </c>
      <c r="BL15" s="14">
        <v>127</v>
      </c>
      <c r="BM15" s="14">
        <v>62</v>
      </c>
      <c r="BN15" s="14">
        <v>130</v>
      </c>
      <c r="BO15" s="14">
        <v>129</v>
      </c>
      <c r="BP15" s="14">
        <v>131</v>
      </c>
      <c r="BQ15" s="14">
        <v>95</v>
      </c>
      <c r="BR15" s="14">
        <v>509</v>
      </c>
      <c r="BS15" s="14">
        <v>507</v>
      </c>
      <c r="BT15" s="14">
        <v>511</v>
      </c>
      <c r="BU15" s="14">
        <v>77</v>
      </c>
      <c r="BV15" s="15">
        <v>44682</v>
      </c>
      <c r="BW15" s="14">
        <v>26</v>
      </c>
      <c r="BX15" s="14">
        <v>0</v>
      </c>
      <c r="BY15" s="14">
        <v>22</v>
      </c>
      <c r="BZ15" s="14" t="s">
        <v>80</v>
      </c>
      <c r="CA15" s="10"/>
      <c r="CB15" s="10"/>
      <c r="CC15" s="10"/>
      <c r="CD15" s="10"/>
      <c r="CE15" s="10"/>
      <c r="CF15" s="10"/>
      <c r="CG15" s="10"/>
      <c r="CH15" s="10"/>
    </row>
    <row r="16" spans="1:86" ht="15.75" customHeight="1" x14ac:dyDescent="0.35">
      <c r="A16" s="33">
        <v>2023</v>
      </c>
      <c r="B16" s="10"/>
      <c r="C16" s="14" t="s">
        <v>82</v>
      </c>
      <c r="D16" s="14" t="s">
        <v>186</v>
      </c>
      <c r="E16" s="14" t="s">
        <v>80</v>
      </c>
      <c r="F16" s="33">
        <v>2022</v>
      </c>
      <c r="G16" s="12" t="s">
        <v>187</v>
      </c>
      <c r="H16" s="12" t="s">
        <v>82</v>
      </c>
      <c r="I16" s="12" t="s">
        <v>188</v>
      </c>
      <c r="J16" s="12" t="s">
        <v>189</v>
      </c>
      <c r="K16" s="14"/>
      <c r="L16" s="14" t="s">
        <v>84</v>
      </c>
      <c r="M16" s="14" t="s">
        <v>79</v>
      </c>
      <c r="N16" s="14" t="s">
        <v>80</v>
      </c>
      <c r="O16" s="10"/>
      <c r="P16" s="10" t="s">
        <v>144</v>
      </c>
      <c r="Q16" s="45">
        <v>44838</v>
      </c>
      <c r="R16" s="14" t="s">
        <v>82</v>
      </c>
      <c r="S16" s="11" t="s">
        <v>95</v>
      </c>
      <c r="T16" s="12" t="s">
        <v>190</v>
      </c>
      <c r="U16" s="12" t="s">
        <v>191</v>
      </c>
      <c r="V16" s="12"/>
      <c r="W16" s="14" t="s">
        <v>80</v>
      </c>
      <c r="X16" s="14"/>
      <c r="Y16" s="14" t="s">
        <v>80</v>
      </c>
      <c r="Z16" s="14">
        <v>2.48</v>
      </c>
      <c r="AA16" s="14">
        <v>3.65</v>
      </c>
      <c r="AB16" s="14">
        <v>2.8</v>
      </c>
      <c r="AC16" s="14"/>
      <c r="AD16" s="14"/>
      <c r="AE16" s="14"/>
      <c r="AF16" s="14"/>
      <c r="AG16" s="14"/>
      <c r="AH16" s="14"/>
      <c r="AI16" s="13">
        <v>44740</v>
      </c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36">
        <v>120</v>
      </c>
      <c r="BC16" s="14">
        <v>119</v>
      </c>
      <c r="BD16" s="14">
        <v>121</v>
      </c>
      <c r="BE16" s="14">
        <v>6</v>
      </c>
      <c r="BF16" s="36">
        <v>121</v>
      </c>
      <c r="BG16" s="14">
        <v>120</v>
      </c>
      <c r="BH16" s="14">
        <v>122</v>
      </c>
      <c r="BI16" s="14">
        <v>13</v>
      </c>
      <c r="BJ16" s="36">
        <v>121</v>
      </c>
      <c r="BK16" s="14">
        <v>120</v>
      </c>
      <c r="BL16" s="14">
        <v>122</v>
      </c>
      <c r="BM16" s="14">
        <v>11</v>
      </c>
      <c r="BN16" s="36">
        <v>124</v>
      </c>
      <c r="BO16" s="14">
        <v>123</v>
      </c>
      <c r="BP16" s="14">
        <v>125</v>
      </c>
      <c r="BQ16" s="14">
        <v>36</v>
      </c>
      <c r="BR16" s="14">
        <v>486</v>
      </c>
      <c r="BS16" s="14">
        <v>484</v>
      </c>
      <c r="BT16" s="14">
        <v>488</v>
      </c>
      <c r="BU16" s="14">
        <v>10</v>
      </c>
      <c r="BV16" s="15">
        <v>44682</v>
      </c>
      <c r="BW16" s="14">
        <v>20</v>
      </c>
      <c r="BX16" s="14">
        <v>0</v>
      </c>
      <c r="BY16" s="14">
        <v>12</v>
      </c>
      <c r="BZ16" s="14" t="s">
        <v>80</v>
      </c>
      <c r="CA16" s="10"/>
      <c r="CB16" s="10"/>
      <c r="CC16" s="10"/>
      <c r="CD16" s="10"/>
      <c r="CE16" s="10"/>
      <c r="CF16" s="10"/>
      <c r="CG16" s="10"/>
      <c r="CH16" s="10"/>
    </row>
    <row r="17" spans="1:86" ht="15.75" customHeight="1" x14ac:dyDescent="0.35">
      <c r="A17" s="33">
        <v>2023</v>
      </c>
      <c r="B17" s="10"/>
      <c r="C17" s="14" t="s">
        <v>82</v>
      </c>
      <c r="D17" s="14" t="s">
        <v>186</v>
      </c>
      <c r="E17" s="14" t="s">
        <v>80</v>
      </c>
      <c r="F17" s="33">
        <v>2020</v>
      </c>
      <c r="G17" s="12" t="s">
        <v>205</v>
      </c>
      <c r="H17" s="12" t="s">
        <v>80</v>
      </c>
      <c r="I17" s="12" t="s">
        <v>206</v>
      </c>
      <c r="J17" s="12" t="s">
        <v>197</v>
      </c>
      <c r="K17" s="14"/>
      <c r="L17" s="14" t="s">
        <v>84</v>
      </c>
      <c r="M17" s="14" t="s">
        <v>85</v>
      </c>
      <c r="N17" s="14" t="s">
        <v>80</v>
      </c>
      <c r="O17" s="10" t="s">
        <v>86</v>
      </c>
      <c r="P17" s="10"/>
      <c r="Q17" s="34">
        <v>44793</v>
      </c>
      <c r="R17" s="14" t="s">
        <v>82</v>
      </c>
      <c r="S17" s="11" t="s">
        <v>93</v>
      </c>
      <c r="T17" s="12" t="s">
        <v>193</v>
      </c>
      <c r="U17" s="12" t="s">
        <v>194</v>
      </c>
      <c r="V17" s="12"/>
      <c r="W17" s="14" t="s">
        <v>80</v>
      </c>
      <c r="X17" s="14"/>
      <c r="Y17" s="14" t="s">
        <v>80</v>
      </c>
      <c r="Z17" s="14">
        <v>3.69</v>
      </c>
      <c r="AA17" s="14">
        <v>3.95</v>
      </c>
      <c r="AB17" s="14">
        <v>3.77</v>
      </c>
      <c r="AC17" s="14"/>
      <c r="AD17" s="14"/>
      <c r="AE17" s="14"/>
      <c r="AF17" s="14"/>
      <c r="AG17" s="14"/>
      <c r="AH17" s="14"/>
      <c r="AI17" s="13">
        <v>44740</v>
      </c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4">
        <v>127</v>
      </c>
      <c r="BC17" s="14">
        <v>126</v>
      </c>
      <c r="BD17" s="14">
        <v>128</v>
      </c>
      <c r="BE17" s="14">
        <v>76</v>
      </c>
      <c r="BF17" s="35">
        <v>125</v>
      </c>
      <c r="BG17" s="14">
        <v>124</v>
      </c>
      <c r="BH17" s="14">
        <v>126</v>
      </c>
      <c r="BI17" s="14">
        <v>60</v>
      </c>
      <c r="BJ17" s="35">
        <v>124</v>
      </c>
      <c r="BK17" s="14">
        <v>123</v>
      </c>
      <c r="BL17" s="14">
        <v>125</v>
      </c>
      <c r="BM17" s="14">
        <v>39</v>
      </c>
      <c r="BN17" s="14">
        <v>127</v>
      </c>
      <c r="BO17" s="14">
        <v>126</v>
      </c>
      <c r="BP17" s="14">
        <v>128</v>
      </c>
      <c r="BQ17" s="14">
        <v>70</v>
      </c>
      <c r="BR17" s="14">
        <v>503</v>
      </c>
      <c r="BS17" s="14">
        <v>501</v>
      </c>
      <c r="BT17" s="14">
        <v>505</v>
      </c>
      <c r="BU17" s="14">
        <v>58</v>
      </c>
      <c r="BV17" s="15">
        <v>44682</v>
      </c>
      <c r="BW17" s="14">
        <v>16</v>
      </c>
      <c r="BX17" s="14">
        <v>0</v>
      </c>
      <c r="BY17" s="14">
        <v>16</v>
      </c>
      <c r="BZ17" s="14" t="s">
        <v>80</v>
      </c>
      <c r="CA17" s="10"/>
      <c r="CB17" s="10"/>
      <c r="CC17" s="10"/>
      <c r="CD17" s="10"/>
      <c r="CE17" s="10"/>
      <c r="CF17" s="10"/>
      <c r="CG17" s="10"/>
      <c r="CH17" s="10"/>
    </row>
    <row r="18" spans="1:86" ht="15.75" customHeight="1" x14ac:dyDescent="0.35">
      <c r="A18" s="33">
        <v>2023</v>
      </c>
      <c r="B18" s="10"/>
      <c r="C18" s="14" t="s">
        <v>82</v>
      </c>
      <c r="D18" s="14" t="s">
        <v>186</v>
      </c>
      <c r="E18" s="14" t="s">
        <v>80</v>
      </c>
      <c r="F18" s="33">
        <v>2021</v>
      </c>
      <c r="G18" s="12" t="s">
        <v>195</v>
      </c>
      <c r="H18" s="12" t="s">
        <v>80</v>
      </c>
      <c r="I18" s="12" t="s">
        <v>200</v>
      </c>
      <c r="J18" s="12" t="s">
        <v>197</v>
      </c>
      <c r="K18" s="14"/>
      <c r="L18" s="14" t="s">
        <v>84</v>
      </c>
      <c r="M18" s="14" t="s">
        <v>79</v>
      </c>
      <c r="N18" s="14" t="s">
        <v>80</v>
      </c>
      <c r="O18" s="10" t="s">
        <v>86</v>
      </c>
      <c r="P18" s="10"/>
      <c r="Q18" s="45">
        <v>44842</v>
      </c>
      <c r="R18" s="14" t="s">
        <v>82</v>
      </c>
      <c r="S18" s="11" t="s">
        <v>146</v>
      </c>
      <c r="T18" s="12" t="s">
        <v>193</v>
      </c>
      <c r="U18" s="12" t="s">
        <v>194</v>
      </c>
      <c r="V18" s="12"/>
      <c r="W18" s="14" t="s">
        <v>80</v>
      </c>
      <c r="X18" s="14"/>
      <c r="Y18" s="14" t="s">
        <v>80</v>
      </c>
      <c r="Z18" s="14">
        <v>3.41</v>
      </c>
      <c r="AA18" s="14">
        <v>3.89</v>
      </c>
      <c r="AB18" s="14">
        <v>3.64</v>
      </c>
      <c r="AC18" s="14"/>
      <c r="AD18" s="14"/>
      <c r="AE18" s="14"/>
      <c r="AF18" s="14"/>
      <c r="AG18" s="14"/>
      <c r="AH18" s="14"/>
      <c r="AI18" s="13">
        <v>44803</v>
      </c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36">
        <v>124</v>
      </c>
      <c r="BC18" s="14">
        <v>123</v>
      </c>
      <c r="BD18" s="14">
        <v>125</v>
      </c>
      <c r="BE18" s="14">
        <v>43</v>
      </c>
      <c r="BF18" s="35">
        <v>125</v>
      </c>
      <c r="BG18" s="14">
        <v>124</v>
      </c>
      <c r="BH18" s="14">
        <v>126</v>
      </c>
      <c r="BI18" s="14">
        <v>60</v>
      </c>
      <c r="BJ18" s="14">
        <v>126</v>
      </c>
      <c r="BK18" s="14">
        <v>125</v>
      </c>
      <c r="BL18" s="14">
        <v>127</v>
      </c>
      <c r="BM18" s="14">
        <v>62</v>
      </c>
      <c r="BN18" s="14">
        <v>127</v>
      </c>
      <c r="BO18" s="14">
        <v>126</v>
      </c>
      <c r="BP18" s="14">
        <v>128</v>
      </c>
      <c r="BQ18" s="14">
        <v>70</v>
      </c>
      <c r="BR18" s="14">
        <v>502</v>
      </c>
      <c r="BS18" s="14">
        <v>500</v>
      </c>
      <c r="BT18" s="14">
        <v>504</v>
      </c>
      <c r="BU18" s="14">
        <v>54</v>
      </c>
      <c r="BV18" s="15">
        <v>44682</v>
      </c>
      <c r="BW18" s="14">
        <v>2</v>
      </c>
      <c r="BX18" s="14">
        <v>0</v>
      </c>
      <c r="BY18" s="14">
        <v>2</v>
      </c>
      <c r="BZ18" s="14" t="s">
        <v>80</v>
      </c>
      <c r="CA18" s="10"/>
      <c r="CB18" s="10"/>
      <c r="CC18" s="10"/>
      <c r="CD18" s="10"/>
      <c r="CE18" s="10"/>
      <c r="CF18" s="10"/>
      <c r="CG18" s="10"/>
      <c r="CH18" s="10"/>
    </row>
    <row r="19" spans="1:86" ht="15.75" customHeight="1" x14ac:dyDescent="0.35">
      <c r="A19" s="33">
        <v>2023</v>
      </c>
      <c r="B19" s="10" t="s">
        <v>212</v>
      </c>
      <c r="C19" s="14" t="s">
        <v>82</v>
      </c>
      <c r="D19" s="14" t="s">
        <v>204</v>
      </c>
      <c r="E19" s="14" t="s">
        <v>80</v>
      </c>
      <c r="F19" s="33">
        <v>2019</v>
      </c>
      <c r="G19" s="12" t="s">
        <v>205</v>
      </c>
      <c r="H19" s="12" t="s">
        <v>80</v>
      </c>
      <c r="I19" s="12" t="s">
        <v>206</v>
      </c>
      <c r="J19" s="12" t="s">
        <v>198</v>
      </c>
      <c r="K19" s="14"/>
      <c r="L19" s="14" t="s">
        <v>84</v>
      </c>
      <c r="M19" s="14" t="s">
        <v>85</v>
      </c>
      <c r="N19" s="14" t="s">
        <v>80</v>
      </c>
      <c r="O19" s="10" t="s">
        <v>86</v>
      </c>
      <c r="P19" s="10"/>
      <c r="Q19" s="13">
        <v>44772</v>
      </c>
      <c r="R19" s="14" t="s">
        <v>82</v>
      </c>
      <c r="S19" s="11" t="s">
        <v>128</v>
      </c>
      <c r="T19" s="12" t="s">
        <v>193</v>
      </c>
      <c r="U19" s="12" t="s">
        <v>194</v>
      </c>
      <c r="V19" s="12"/>
      <c r="W19" s="14" t="s">
        <v>80</v>
      </c>
      <c r="X19" s="14"/>
      <c r="Y19" s="14" t="s">
        <v>80</v>
      </c>
      <c r="Z19" s="14">
        <v>3.56</v>
      </c>
      <c r="AA19" s="14">
        <v>3.67</v>
      </c>
      <c r="AB19" s="14">
        <v>3.6</v>
      </c>
      <c r="AC19" s="14"/>
      <c r="AD19" s="14"/>
      <c r="AE19" s="14"/>
      <c r="AF19" s="14"/>
      <c r="AG19" s="14"/>
      <c r="AH19" s="14"/>
      <c r="AI19" s="13">
        <v>44803</v>
      </c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4">
        <v>129</v>
      </c>
      <c r="BC19" s="14">
        <v>128</v>
      </c>
      <c r="BD19" s="14">
        <v>130</v>
      </c>
      <c r="BE19" s="14">
        <v>92</v>
      </c>
      <c r="BF19" s="14">
        <v>127</v>
      </c>
      <c r="BG19" s="14">
        <v>126</v>
      </c>
      <c r="BH19" s="14">
        <v>128</v>
      </c>
      <c r="BI19" s="14">
        <v>82</v>
      </c>
      <c r="BJ19" s="14">
        <v>127</v>
      </c>
      <c r="BK19" s="14">
        <v>126</v>
      </c>
      <c r="BL19" s="14">
        <v>128</v>
      </c>
      <c r="BM19" s="14">
        <v>74</v>
      </c>
      <c r="BN19" s="14">
        <v>126</v>
      </c>
      <c r="BO19" s="14">
        <v>125</v>
      </c>
      <c r="BP19" s="14">
        <v>127</v>
      </c>
      <c r="BQ19" s="14">
        <v>59</v>
      </c>
      <c r="BR19" s="14">
        <v>509</v>
      </c>
      <c r="BS19" s="14">
        <v>507</v>
      </c>
      <c r="BT19" s="14">
        <v>511</v>
      </c>
      <c r="BU19" s="14">
        <v>77</v>
      </c>
      <c r="BV19" s="15">
        <v>44682</v>
      </c>
      <c r="BW19" s="14">
        <v>25</v>
      </c>
      <c r="BX19" s="14">
        <v>0</v>
      </c>
      <c r="BY19" s="14">
        <v>22</v>
      </c>
      <c r="BZ19" s="14" t="s">
        <v>80</v>
      </c>
      <c r="CA19" s="10"/>
      <c r="CB19" s="10"/>
      <c r="CC19" s="10"/>
      <c r="CD19" s="10"/>
      <c r="CE19" s="10"/>
      <c r="CF19" s="10"/>
      <c r="CG19" s="10"/>
      <c r="CH19" s="10"/>
    </row>
    <row r="20" spans="1:86" ht="15.75" customHeight="1" x14ac:dyDescent="0.35">
      <c r="A20" s="38">
        <v>2023</v>
      </c>
      <c r="B20" s="16"/>
      <c r="C20" s="20" t="s">
        <v>82</v>
      </c>
      <c r="D20" s="20" t="s">
        <v>186</v>
      </c>
      <c r="E20" s="20" t="s">
        <v>82</v>
      </c>
      <c r="F20" s="38">
        <v>2022</v>
      </c>
      <c r="G20" s="18" t="s">
        <v>192</v>
      </c>
      <c r="H20" s="18" t="s">
        <v>80</v>
      </c>
      <c r="I20" s="18" t="s">
        <v>206</v>
      </c>
      <c r="J20" s="18" t="s">
        <v>198</v>
      </c>
      <c r="K20" s="20"/>
      <c r="L20" s="20" t="s">
        <v>84</v>
      </c>
      <c r="M20" s="20" t="s">
        <v>79</v>
      </c>
      <c r="N20" s="20" t="s">
        <v>80</v>
      </c>
      <c r="O20" s="16" t="s">
        <v>86</v>
      </c>
      <c r="P20" s="16"/>
      <c r="Q20" s="39">
        <v>44767</v>
      </c>
      <c r="R20" s="20" t="s">
        <v>82</v>
      </c>
      <c r="S20" s="17" t="s">
        <v>127</v>
      </c>
      <c r="T20" s="18" t="s">
        <v>193</v>
      </c>
      <c r="U20" s="18" t="s">
        <v>194</v>
      </c>
      <c r="V20" s="18"/>
      <c r="W20" s="20" t="s">
        <v>80</v>
      </c>
      <c r="X20" s="20"/>
      <c r="Y20" s="20" t="s">
        <v>80</v>
      </c>
      <c r="Z20" s="20">
        <v>3.64</v>
      </c>
      <c r="AA20" s="20">
        <v>3.96</v>
      </c>
      <c r="AB20" s="20">
        <v>3.78</v>
      </c>
      <c r="AC20" s="20"/>
      <c r="AD20" s="20"/>
      <c r="AE20" s="20"/>
      <c r="AF20" s="20"/>
      <c r="AG20" s="20"/>
      <c r="AH20" s="20"/>
      <c r="AI20" s="19">
        <v>44061</v>
      </c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40">
        <v>127</v>
      </c>
      <c r="BC20" s="20">
        <v>126</v>
      </c>
      <c r="BD20" s="20">
        <v>128</v>
      </c>
      <c r="BE20" s="20">
        <v>76</v>
      </c>
      <c r="BF20" s="42">
        <v>125</v>
      </c>
      <c r="BG20" s="20">
        <v>124</v>
      </c>
      <c r="BH20" s="20">
        <v>126</v>
      </c>
      <c r="BI20" s="20">
        <v>60</v>
      </c>
      <c r="BJ20" s="20">
        <v>126</v>
      </c>
      <c r="BK20" s="20">
        <v>125</v>
      </c>
      <c r="BL20" s="20">
        <v>127</v>
      </c>
      <c r="BM20" s="20">
        <v>62</v>
      </c>
      <c r="BN20" s="20">
        <v>131</v>
      </c>
      <c r="BO20" s="20">
        <v>130</v>
      </c>
      <c r="BP20" s="20">
        <v>132</v>
      </c>
      <c r="BQ20" s="20">
        <v>98</v>
      </c>
      <c r="BR20" s="20">
        <v>509</v>
      </c>
      <c r="BS20" s="20">
        <v>507</v>
      </c>
      <c r="BT20" s="20">
        <v>511</v>
      </c>
      <c r="BU20" s="20">
        <v>77</v>
      </c>
      <c r="BV20" s="21">
        <v>44682</v>
      </c>
      <c r="BW20" s="20">
        <v>18</v>
      </c>
      <c r="BX20" s="20">
        <v>1</v>
      </c>
      <c r="BY20" s="20">
        <v>4</v>
      </c>
      <c r="BZ20" s="20" t="s">
        <v>82</v>
      </c>
      <c r="CA20" s="16" t="s">
        <v>88</v>
      </c>
      <c r="CB20" s="16"/>
      <c r="CC20" s="16"/>
      <c r="CD20" s="16"/>
      <c r="CE20" s="16"/>
      <c r="CF20" s="16"/>
      <c r="CG20" s="16"/>
      <c r="CH20" s="16"/>
    </row>
    <row r="21" spans="1:86" ht="15.75" customHeight="1" x14ac:dyDescent="0.35">
      <c r="A21" s="38">
        <v>2023</v>
      </c>
      <c r="B21" s="16"/>
      <c r="C21" s="20" t="s">
        <v>82</v>
      </c>
      <c r="D21" s="20" t="s">
        <v>186</v>
      </c>
      <c r="E21" s="20" t="s">
        <v>82</v>
      </c>
      <c r="F21" s="38">
        <v>2021</v>
      </c>
      <c r="G21" s="18" t="s">
        <v>195</v>
      </c>
      <c r="H21" s="18" t="s">
        <v>82</v>
      </c>
      <c r="I21" s="18" t="s">
        <v>188</v>
      </c>
      <c r="J21" s="18" t="s">
        <v>198</v>
      </c>
      <c r="K21" s="20"/>
      <c r="L21" s="20" t="s">
        <v>84</v>
      </c>
      <c r="M21" s="20" t="s">
        <v>79</v>
      </c>
      <c r="N21" s="20" t="s">
        <v>80</v>
      </c>
      <c r="O21" s="16" t="s">
        <v>91</v>
      </c>
      <c r="P21" s="16"/>
      <c r="Q21" s="19">
        <v>44722</v>
      </c>
      <c r="R21" s="20" t="s">
        <v>82</v>
      </c>
      <c r="S21" s="17" t="s">
        <v>87</v>
      </c>
      <c r="T21" s="18" t="s">
        <v>193</v>
      </c>
      <c r="U21" s="18" t="s">
        <v>194</v>
      </c>
      <c r="V21" s="18" t="s">
        <v>199</v>
      </c>
      <c r="W21" s="20" t="s">
        <v>80</v>
      </c>
      <c r="X21" s="20"/>
      <c r="Y21" s="20" t="s">
        <v>80</v>
      </c>
      <c r="Z21" s="20">
        <v>2.69</v>
      </c>
      <c r="AA21" s="20">
        <v>3.56</v>
      </c>
      <c r="AB21" s="20">
        <v>3.04</v>
      </c>
      <c r="AC21" s="20">
        <v>3.8</v>
      </c>
      <c r="AD21" s="20"/>
      <c r="AE21" s="20">
        <v>3.8</v>
      </c>
      <c r="AF21" s="20">
        <v>2.62</v>
      </c>
      <c r="AG21" s="20">
        <v>4</v>
      </c>
      <c r="AH21" s="20">
        <v>2.7</v>
      </c>
      <c r="AI21" s="19">
        <v>44076</v>
      </c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20">
        <v>127</v>
      </c>
      <c r="BC21" s="20">
        <v>126</v>
      </c>
      <c r="BD21" s="20">
        <v>128</v>
      </c>
      <c r="BE21" s="20">
        <v>76</v>
      </c>
      <c r="BF21" s="20">
        <v>130</v>
      </c>
      <c r="BG21" s="20">
        <v>129</v>
      </c>
      <c r="BH21" s="20">
        <v>131</v>
      </c>
      <c r="BI21" s="20">
        <v>98</v>
      </c>
      <c r="BJ21" s="20">
        <v>127</v>
      </c>
      <c r="BK21" s="20">
        <v>126</v>
      </c>
      <c r="BL21" s="20">
        <v>128</v>
      </c>
      <c r="BM21" s="20">
        <v>74</v>
      </c>
      <c r="BN21" s="20">
        <v>128</v>
      </c>
      <c r="BO21" s="20">
        <v>127</v>
      </c>
      <c r="BP21" s="20">
        <v>129</v>
      </c>
      <c r="BQ21" s="20">
        <v>81</v>
      </c>
      <c r="BR21" s="20">
        <v>512</v>
      </c>
      <c r="BS21" s="20">
        <v>510</v>
      </c>
      <c r="BT21" s="20">
        <v>514</v>
      </c>
      <c r="BU21" s="20">
        <v>85</v>
      </c>
      <c r="BV21" s="21">
        <v>44682</v>
      </c>
      <c r="BW21" s="20">
        <v>33</v>
      </c>
      <c r="BX21" s="20">
        <v>4</v>
      </c>
      <c r="BY21" s="20">
        <v>31</v>
      </c>
      <c r="BZ21" s="20" t="s">
        <v>82</v>
      </c>
      <c r="CA21" s="16" t="s">
        <v>92</v>
      </c>
      <c r="CB21" s="16"/>
      <c r="CC21" s="16"/>
      <c r="CD21" s="16"/>
      <c r="CE21" s="16"/>
      <c r="CF21" s="16"/>
      <c r="CG21" s="16"/>
      <c r="CH21" s="16"/>
    </row>
    <row r="22" spans="1:86" ht="15.75" customHeight="1" x14ac:dyDescent="0.35">
      <c r="A22" s="38">
        <v>2023</v>
      </c>
      <c r="B22" s="16"/>
      <c r="C22" s="20" t="s">
        <v>82</v>
      </c>
      <c r="D22" s="20" t="s">
        <v>186</v>
      </c>
      <c r="E22" s="20" t="s">
        <v>82</v>
      </c>
      <c r="F22" s="38">
        <v>2022</v>
      </c>
      <c r="G22" s="18" t="s">
        <v>192</v>
      </c>
      <c r="H22" s="18" t="s">
        <v>80</v>
      </c>
      <c r="I22" s="18" t="s">
        <v>218</v>
      </c>
      <c r="J22" s="18" t="s">
        <v>201</v>
      </c>
      <c r="K22" s="20"/>
      <c r="L22" s="20" t="s">
        <v>84</v>
      </c>
      <c r="M22" s="20" t="s">
        <v>85</v>
      </c>
      <c r="N22" s="20" t="s">
        <v>80</v>
      </c>
      <c r="O22" s="16" t="s">
        <v>86</v>
      </c>
      <c r="P22" s="16"/>
      <c r="Q22" s="39">
        <v>44744</v>
      </c>
      <c r="R22" s="20" t="s">
        <v>82</v>
      </c>
      <c r="S22" s="17" t="s">
        <v>106</v>
      </c>
      <c r="T22" s="18" t="s">
        <v>163</v>
      </c>
      <c r="U22" s="18" t="s">
        <v>191</v>
      </c>
      <c r="V22" s="18"/>
      <c r="W22" s="20" t="s">
        <v>80</v>
      </c>
      <c r="X22" s="20"/>
      <c r="Y22" s="20" t="s">
        <v>80</v>
      </c>
      <c r="Z22" s="20">
        <v>3.98</v>
      </c>
      <c r="AA22" s="20">
        <v>3.92</v>
      </c>
      <c r="AB22" s="20">
        <v>3.94</v>
      </c>
      <c r="AC22" s="20"/>
      <c r="AD22" s="20"/>
      <c r="AE22" s="20"/>
      <c r="AF22" s="20"/>
      <c r="AG22" s="20"/>
      <c r="AH22" s="20"/>
      <c r="AI22" s="19">
        <v>44216</v>
      </c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20">
        <v>127</v>
      </c>
      <c r="BC22" s="20">
        <v>126</v>
      </c>
      <c r="BD22" s="20">
        <v>128</v>
      </c>
      <c r="BE22" s="20">
        <v>76</v>
      </c>
      <c r="BF22" s="20">
        <v>131</v>
      </c>
      <c r="BG22" s="20">
        <v>130</v>
      </c>
      <c r="BH22" s="20">
        <v>132</v>
      </c>
      <c r="BI22" s="20">
        <v>99</v>
      </c>
      <c r="BJ22" s="20">
        <v>128</v>
      </c>
      <c r="BK22" s="20">
        <v>127</v>
      </c>
      <c r="BL22" s="20">
        <v>129</v>
      </c>
      <c r="BM22" s="20">
        <v>84</v>
      </c>
      <c r="BN22" s="20">
        <v>127</v>
      </c>
      <c r="BO22" s="20">
        <v>126</v>
      </c>
      <c r="BP22" s="20">
        <v>128</v>
      </c>
      <c r="BQ22" s="20">
        <v>70</v>
      </c>
      <c r="BR22" s="20">
        <v>513</v>
      </c>
      <c r="BS22" s="20">
        <v>511</v>
      </c>
      <c r="BT22" s="20">
        <v>515</v>
      </c>
      <c r="BU22" s="20">
        <v>88</v>
      </c>
      <c r="BV22" s="21">
        <v>44682</v>
      </c>
      <c r="BW22" s="20">
        <v>18</v>
      </c>
      <c r="BX22" s="20">
        <v>2</v>
      </c>
      <c r="BY22" s="20">
        <v>15</v>
      </c>
      <c r="BZ22" s="20" t="s">
        <v>82</v>
      </c>
      <c r="CA22" s="16" t="s">
        <v>107</v>
      </c>
      <c r="CB22" s="16"/>
      <c r="CC22" s="16"/>
      <c r="CD22" s="16"/>
      <c r="CE22" s="16"/>
      <c r="CF22" s="16"/>
      <c r="CG22" s="16"/>
      <c r="CH22" s="16"/>
    </row>
    <row r="23" spans="1:86" ht="15.75" customHeight="1" x14ac:dyDescent="0.35">
      <c r="A23" s="38">
        <v>2023</v>
      </c>
      <c r="B23" s="16"/>
      <c r="C23" s="20" t="s">
        <v>82</v>
      </c>
      <c r="D23" s="20" t="s">
        <v>186</v>
      </c>
      <c r="E23" s="20" t="s">
        <v>82</v>
      </c>
      <c r="F23" s="38">
        <v>2021</v>
      </c>
      <c r="G23" s="18" t="s">
        <v>195</v>
      </c>
      <c r="H23" s="18" t="s">
        <v>80</v>
      </c>
      <c r="I23" s="18" t="s">
        <v>218</v>
      </c>
      <c r="J23" s="18" t="s">
        <v>202</v>
      </c>
      <c r="K23" s="20"/>
      <c r="L23" s="20" t="s">
        <v>112</v>
      </c>
      <c r="M23" s="20" t="s">
        <v>85</v>
      </c>
      <c r="N23" s="20" t="s">
        <v>80</v>
      </c>
      <c r="O23" s="16" t="s">
        <v>86</v>
      </c>
      <c r="P23" s="16"/>
      <c r="Q23" s="19">
        <v>44715</v>
      </c>
      <c r="R23" s="20" t="s">
        <v>82</v>
      </c>
      <c r="S23" s="17" t="s">
        <v>87</v>
      </c>
      <c r="T23" s="18" t="s">
        <v>193</v>
      </c>
      <c r="U23" s="18" t="s">
        <v>194</v>
      </c>
      <c r="V23" s="18"/>
      <c r="W23" s="20" t="s">
        <v>80</v>
      </c>
      <c r="X23" s="20"/>
      <c r="Y23" s="20" t="s">
        <v>80</v>
      </c>
      <c r="Z23" s="20">
        <v>3.99</v>
      </c>
      <c r="AA23" s="20">
        <v>3.98</v>
      </c>
      <c r="AB23" s="20">
        <v>3.99</v>
      </c>
      <c r="AC23" s="20"/>
      <c r="AD23" s="20"/>
      <c r="AE23" s="20"/>
      <c r="AF23" s="20"/>
      <c r="AG23" s="20"/>
      <c r="AH23" s="20"/>
      <c r="AI23" s="19">
        <v>44307</v>
      </c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20">
        <v>128</v>
      </c>
      <c r="BC23" s="20">
        <v>127</v>
      </c>
      <c r="BD23" s="20">
        <v>129</v>
      </c>
      <c r="BE23" s="20">
        <v>85</v>
      </c>
      <c r="BF23" s="20">
        <v>127</v>
      </c>
      <c r="BG23" s="20">
        <v>126</v>
      </c>
      <c r="BH23" s="20">
        <v>128</v>
      </c>
      <c r="BI23" s="20">
        <v>82</v>
      </c>
      <c r="BJ23" s="20">
        <v>131</v>
      </c>
      <c r="BK23" s="20">
        <v>130</v>
      </c>
      <c r="BL23" s="20">
        <v>132</v>
      </c>
      <c r="BM23" s="20">
        <v>99</v>
      </c>
      <c r="BN23" s="20">
        <v>131</v>
      </c>
      <c r="BO23" s="20">
        <v>130</v>
      </c>
      <c r="BP23" s="20">
        <v>132</v>
      </c>
      <c r="BQ23" s="20">
        <v>98</v>
      </c>
      <c r="BR23" s="20">
        <v>517</v>
      </c>
      <c r="BS23" s="20">
        <v>515</v>
      </c>
      <c r="BT23" s="20">
        <v>519</v>
      </c>
      <c r="BU23" s="20">
        <v>95</v>
      </c>
      <c r="BV23" s="21">
        <v>44682</v>
      </c>
      <c r="BW23" s="20">
        <v>20</v>
      </c>
      <c r="BX23" s="20">
        <v>4</v>
      </c>
      <c r="BY23" s="20">
        <v>8</v>
      </c>
      <c r="BZ23" s="20" t="s">
        <v>82</v>
      </c>
      <c r="CA23" s="16" t="s">
        <v>88</v>
      </c>
      <c r="CB23" s="16"/>
      <c r="CC23" s="16"/>
      <c r="CD23" s="16"/>
      <c r="CE23" s="16"/>
      <c r="CF23" s="16"/>
      <c r="CG23" s="16"/>
      <c r="CH23" s="16"/>
    </row>
    <row r="24" spans="1:86" ht="15.75" customHeight="1" x14ac:dyDescent="0.35">
      <c r="A24" s="38">
        <v>2023</v>
      </c>
      <c r="B24" s="16" t="s">
        <v>203</v>
      </c>
      <c r="C24" s="20" t="s">
        <v>82</v>
      </c>
      <c r="D24" s="20" t="s">
        <v>204</v>
      </c>
      <c r="E24" s="20" t="s">
        <v>82</v>
      </c>
      <c r="F24" s="38">
        <v>2020</v>
      </c>
      <c r="G24" s="18" t="s">
        <v>205</v>
      </c>
      <c r="H24" s="20" t="s">
        <v>82</v>
      </c>
      <c r="I24" s="18" t="s">
        <v>206</v>
      </c>
      <c r="J24" s="18" t="s">
        <v>202</v>
      </c>
      <c r="K24" s="20" t="s">
        <v>139</v>
      </c>
      <c r="L24" s="20" t="s">
        <v>84</v>
      </c>
      <c r="M24" s="20" t="s">
        <v>85</v>
      </c>
      <c r="N24" s="20" t="s">
        <v>80</v>
      </c>
      <c r="O24" s="16" t="s">
        <v>86</v>
      </c>
      <c r="P24" s="16"/>
      <c r="Q24" s="43">
        <v>44803</v>
      </c>
      <c r="R24" s="20" t="s">
        <v>82</v>
      </c>
      <c r="S24" s="17" t="s">
        <v>83</v>
      </c>
      <c r="T24" s="18" t="s">
        <v>163</v>
      </c>
      <c r="U24" s="18" t="s">
        <v>191</v>
      </c>
      <c r="V24" s="18" t="s">
        <v>207</v>
      </c>
      <c r="W24" s="20" t="s">
        <v>80</v>
      </c>
      <c r="X24" s="20"/>
      <c r="Y24" s="20" t="s">
        <v>82</v>
      </c>
      <c r="Z24" s="20">
        <v>3.76</v>
      </c>
      <c r="AA24" s="20">
        <v>3.61</v>
      </c>
      <c r="AB24" s="20">
        <v>3.69</v>
      </c>
      <c r="AC24" s="20">
        <v>3.8</v>
      </c>
      <c r="AD24" s="20">
        <v>4</v>
      </c>
      <c r="AE24" s="20">
        <v>3.84</v>
      </c>
      <c r="AF24" s="20"/>
      <c r="AG24" s="20"/>
      <c r="AH24" s="20"/>
      <c r="AI24" s="19">
        <v>44349</v>
      </c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20">
        <v>129</v>
      </c>
      <c r="BC24" s="20">
        <v>128</v>
      </c>
      <c r="BD24" s="20">
        <v>130</v>
      </c>
      <c r="BE24" s="20">
        <v>92</v>
      </c>
      <c r="BF24" s="20">
        <v>129</v>
      </c>
      <c r="BG24" s="20">
        <v>128</v>
      </c>
      <c r="BH24" s="20">
        <v>130</v>
      </c>
      <c r="BI24" s="20">
        <v>94</v>
      </c>
      <c r="BJ24" s="40">
        <v>131</v>
      </c>
      <c r="BK24" s="20">
        <v>130</v>
      </c>
      <c r="BL24" s="20">
        <v>132</v>
      </c>
      <c r="BM24" s="20">
        <v>99</v>
      </c>
      <c r="BN24" s="20">
        <v>128</v>
      </c>
      <c r="BO24" s="20">
        <v>127</v>
      </c>
      <c r="BP24" s="20">
        <v>129</v>
      </c>
      <c r="BQ24" s="20">
        <v>81</v>
      </c>
      <c r="BR24" s="20">
        <v>517</v>
      </c>
      <c r="BS24" s="20">
        <v>515</v>
      </c>
      <c r="BT24" s="20">
        <v>519</v>
      </c>
      <c r="BU24" s="20">
        <v>95</v>
      </c>
      <c r="BV24" s="21">
        <v>44682</v>
      </c>
      <c r="BW24" s="20">
        <v>16</v>
      </c>
      <c r="BX24" s="20">
        <v>1</v>
      </c>
      <c r="BY24" s="20">
        <v>9</v>
      </c>
      <c r="BZ24" s="20" t="s">
        <v>82</v>
      </c>
      <c r="CA24" s="16" t="s">
        <v>142</v>
      </c>
      <c r="CB24" s="16"/>
      <c r="CC24" s="16"/>
      <c r="CD24" s="16"/>
      <c r="CE24" s="16"/>
      <c r="CF24" s="16"/>
      <c r="CG24" s="16"/>
      <c r="CH24" s="16"/>
    </row>
    <row r="25" spans="1:86" ht="15.75" customHeight="1" x14ac:dyDescent="0.35">
      <c r="A25" s="38">
        <v>2023</v>
      </c>
      <c r="B25" s="16"/>
      <c r="C25" s="20" t="s">
        <v>82</v>
      </c>
      <c r="D25" s="20" t="s">
        <v>186</v>
      </c>
      <c r="E25" s="20" t="s">
        <v>82</v>
      </c>
      <c r="F25" s="38">
        <v>2018</v>
      </c>
      <c r="G25" s="18" t="s">
        <v>205</v>
      </c>
      <c r="H25" s="18" t="s">
        <v>80</v>
      </c>
      <c r="I25" s="18" t="s">
        <v>200</v>
      </c>
      <c r="J25" s="18" t="s">
        <v>202</v>
      </c>
      <c r="K25" s="20"/>
      <c r="L25" s="20" t="s">
        <v>141</v>
      </c>
      <c r="M25" s="20" t="s">
        <v>79</v>
      </c>
      <c r="N25" s="20" t="s">
        <v>80</v>
      </c>
      <c r="O25" s="16" t="s">
        <v>143</v>
      </c>
      <c r="P25" s="16"/>
      <c r="Q25" s="43">
        <v>44807</v>
      </c>
      <c r="R25" s="20" t="s">
        <v>82</v>
      </c>
      <c r="S25" s="17" t="s">
        <v>95</v>
      </c>
      <c r="T25" s="18" t="s">
        <v>219</v>
      </c>
      <c r="U25" s="18" t="s">
        <v>191</v>
      </c>
      <c r="V25" s="18"/>
      <c r="W25" s="20" t="s">
        <v>80</v>
      </c>
      <c r="X25" s="20"/>
      <c r="Y25" s="20" t="s">
        <v>80</v>
      </c>
      <c r="Z25" s="20">
        <v>3.41</v>
      </c>
      <c r="AA25" s="20">
        <v>3.76</v>
      </c>
      <c r="AB25" s="20">
        <v>3.56</v>
      </c>
      <c r="AC25" s="20"/>
      <c r="AD25" s="20"/>
      <c r="AE25" s="20"/>
      <c r="AF25" s="20"/>
      <c r="AG25" s="20"/>
      <c r="AH25" s="20"/>
      <c r="AI25" s="19">
        <v>44363</v>
      </c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20">
        <v>129</v>
      </c>
      <c r="BC25" s="20">
        <v>128</v>
      </c>
      <c r="BD25" s="20">
        <v>130</v>
      </c>
      <c r="BE25" s="20">
        <v>92</v>
      </c>
      <c r="BF25" s="20">
        <v>131</v>
      </c>
      <c r="BG25" s="20">
        <v>130</v>
      </c>
      <c r="BH25" s="20">
        <v>132</v>
      </c>
      <c r="BI25" s="20">
        <v>99</v>
      </c>
      <c r="BJ25" s="20">
        <v>129</v>
      </c>
      <c r="BK25" s="20">
        <v>128</v>
      </c>
      <c r="BL25" s="20">
        <v>130</v>
      </c>
      <c r="BM25" s="20">
        <v>90</v>
      </c>
      <c r="BN25" s="20">
        <v>128</v>
      </c>
      <c r="BO25" s="20">
        <v>127</v>
      </c>
      <c r="BP25" s="20">
        <v>129</v>
      </c>
      <c r="BQ25" s="20">
        <v>81</v>
      </c>
      <c r="BR25" s="20">
        <v>517</v>
      </c>
      <c r="BS25" s="20">
        <v>515</v>
      </c>
      <c r="BT25" s="20">
        <v>519</v>
      </c>
      <c r="BU25" s="20">
        <v>95</v>
      </c>
      <c r="BV25" s="21">
        <v>44682</v>
      </c>
      <c r="BW25" s="20">
        <v>15</v>
      </c>
      <c r="BX25" s="20">
        <v>1</v>
      </c>
      <c r="BY25" s="20">
        <v>9</v>
      </c>
      <c r="BZ25" s="20" t="s">
        <v>82</v>
      </c>
      <c r="CA25" s="16" t="s">
        <v>88</v>
      </c>
      <c r="CB25" s="16"/>
      <c r="CC25" s="16"/>
      <c r="CD25" s="16"/>
      <c r="CE25" s="16"/>
      <c r="CF25" s="16"/>
      <c r="CG25" s="16"/>
      <c r="CH25" s="16"/>
    </row>
    <row r="26" spans="1:86" ht="15.75" customHeight="1" x14ac:dyDescent="0.35">
      <c r="A26" s="38">
        <v>2023</v>
      </c>
      <c r="B26" s="16"/>
      <c r="C26" s="20" t="s">
        <v>82</v>
      </c>
      <c r="D26" s="20" t="s">
        <v>186</v>
      </c>
      <c r="E26" s="20" t="s">
        <v>82</v>
      </c>
      <c r="F26" s="38">
        <v>2021</v>
      </c>
      <c r="G26" s="18" t="s">
        <v>195</v>
      </c>
      <c r="H26" s="18" t="s">
        <v>80</v>
      </c>
      <c r="I26" s="18" t="s">
        <v>206</v>
      </c>
      <c r="J26" s="18" t="s">
        <v>197</v>
      </c>
      <c r="K26" s="20"/>
      <c r="L26" s="20" t="s">
        <v>84</v>
      </c>
      <c r="M26" s="20" t="s">
        <v>79</v>
      </c>
      <c r="N26" s="20" t="s">
        <v>80</v>
      </c>
      <c r="O26" s="16" t="s">
        <v>114</v>
      </c>
      <c r="P26" s="16"/>
      <c r="Q26" s="19">
        <v>44754</v>
      </c>
      <c r="R26" s="20" t="s">
        <v>82</v>
      </c>
      <c r="S26" s="17" t="s">
        <v>87</v>
      </c>
      <c r="T26" s="18" t="s">
        <v>193</v>
      </c>
      <c r="U26" s="18" t="s">
        <v>194</v>
      </c>
      <c r="V26" s="18"/>
      <c r="W26" s="20" t="s">
        <v>80</v>
      </c>
      <c r="X26" s="20"/>
      <c r="Y26" s="20" t="s">
        <v>80</v>
      </c>
      <c r="Z26" s="20">
        <v>3.66</v>
      </c>
      <c r="AA26" s="20">
        <v>3.73</v>
      </c>
      <c r="AB26" s="20">
        <v>3.69</v>
      </c>
      <c r="AC26" s="20"/>
      <c r="AD26" s="20"/>
      <c r="AE26" s="20"/>
      <c r="AF26" s="20"/>
      <c r="AG26" s="20"/>
      <c r="AH26" s="20"/>
      <c r="AI26" s="19">
        <v>44411</v>
      </c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20">
        <v>127</v>
      </c>
      <c r="BC26" s="20">
        <v>126</v>
      </c>
      <c r="BD26" s="20">
        <v>128</v>
      </c>
      <c r="BE26" s="20">
        <v>76</v>
      </c>
      <c r="BF26" s="20">
        <v>129</v>
      </c>
      <c r="BG26" s="20">
        <v>128</v>
      </c>
      <c r="BH26" s="20">
        <v>130</v>
      </c>
      <c r="BI26" s="20">
        <v>94</v>
      </c>
      <c r="BJ26" s="46">
        <v>125</v>
      </c>
      <c r="BK26" s="20">
        <v>124</v>
      </c>
      <c r="BL26" s="20">
        <v>126</v>
      </c>
      <c r="BM26" s="20">
        <v>51</v>
      </c>
      <c r="BN26" s="46">
        <v>125</v>
      </c>
      <c r="BO26" s="20">
        <v>124</v>
      </c>
      <c r="BP26" s="20">
        <v>126</v>
      </c>
      <c r="BQ26" s="20">
        <v>47</v>
      </c>
      <c r="BR26" s="20">
        <v>506</v>
      </c>
      <c r="BS26" s="20">
        <v>504</v>
      </c>
      <c r="BT26" s="20">
        <v>508</v>
      </c>
      <c r="BU26" s="20">
        <v>68</v>
      </c>
      <c r="BV26" s="21">
        <v>44682</v>
      </c>
      <c r="BW26" s="20">
        <v>5</v>
      </c>
      <c r="BX26" s="20">
        <v>1</v>
      </c>
      <c r="BY26" s="20">
        <v>3</v>
      </c>
      <c r="BZ26" s="20" t="s">
        <v>80</v>
      </c>
      <c r="CA26" s="16"/>
      <c r="CB26" s="16"/>
      <c r="CC26" s="16"/>
      <c r="CD26" s="16"/>
      <c r="CE26" s="16"/>
      <c r="CF26" s="16"/>
      <c r="CG26" s="16"/>
      <c r="CH26" s="16"/>
    </row>
    <row r="27" spans="1:86" ht="15.75" customHeight="1" x14ac:dyDescent="0.35">
      <c r="A27" s="38">
        <v>2023</v>
      </c>
      <c r="B27" s="16"/>
      <c r="C27" s="20" t="s">
        <v>82</v>
      </c>
      <c r="D27" s="20" t="s">
        <v>186</v>
      </c>
      <c r="E27" s="20" t="s">
        <v>82</v>
      </c>
      <c r="F27" s="38">
        <v>2023</v>
      </c>
      <c r="G27" s="18" t="s">
        <v>187</v>
      </c>
      <c r="H27" s="18" t="s">
        <v>80</v>
      </c>
      <c r="I27" s="18" t="s">
        <v>218</v>
      </c>
      <c r="J27" s="18" t="s">
        <v>201</v>
      </c>
      <c r="K27" s="20"/>
      <c r="L27" s="20" t="s">
        <v>84</v>
      </c>
      <c r="M27" s="20" t="s">
        <v>79</v>
      </c>
      <c r="N27" s="20" t="s">
        <v>80</v>
      </c>
      <c r="O27" s="16" t="s">
        <v>86</v>
      </c>
      <c r="P27" s="16"/>
      <c r="Q27" s="19">
        <v>44737</v>
      </c>
      <c r="R27" s="20" t="s">
        <v>82</v>
      </c>
      <c r="S27" s="17" t="s">
        <v>93</v>
      </c>
      <c r="T27" s="18" t="s">
        <v>210</v>
      </c>
      <c r="U27" s="18" t="s">
        <v>211</v>
      </c>
      <c r="V27" s="18"/>
      <c r="W27" s="20" t="s">
        <v>80</v>
      </c>
      <c r="X27" s="20"/>
      <c r="Y27" s="20" t="s">
        <v>80</v>
      </c>
      <c r="Z27" s="20">
        <v>3.88</v>
      </c>
      <c r="AA27" s="20">
        <v>4</v>
      </c>
      <c r="AB27" s="20">
        <v>3.91</v>
      </c>
      <c r="AC27" s="20"/>
      <c r="AD27" s="20"/>
      <c r="AE27" s="20"/>
      <c r="AF27" s="20"/>
      <c r="AG27" s="20"/>
      <c r="AH27" s="20"/>
      <c r="AI27" s="19">
        <v>44417</v>
      </c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20">
        <v>130</v>
      </c>
      <c r="BC27" s="20">
        <v>129</v>
      </c>
      <c r="BD27" s="20">
        <v>131</v>
      </c>
      <c r="BE27" s="20">
        <v>97</v>
      </c>
      <c r="BF27" s="40">
        <v>126</v>
      </c>
      <c r="BG27" s="20">
        <v>125</v>
      </c>
      <c r="BH27" s="20">
        <v>127</v>
      </c>
      <c r="BI27" s="20">
        <v>71</v>
      </c>
      <c r="BJ27" s="20">
        <v>130</v>
      </c>
      <c r="BK27" s="20">
        <v>129</v>
      </c>
      <c r="BL27" s="20">
        <v>131</v>
      </c>
      <c r="BM27" s="20">
        <v>96</v>
      </c>
      <c r="BN27" s="20">
        <v>127</v>
      </c>
      <c r="BO27" s="20">
        <v>126</v>
      </c>
      <c r="BP27" s="20">
        <v>128</v>
      </c>
      <c r="BQ27" s="20">
        <v>70</v>
      </c>
      <c r="BR27" s="20">
        <v>513</v>
      </c>
      <c r="BS27" s="20">
        <v>511</v>
      </c>
      <c r="BT27" s="20">
        <v>515</v>
      </c>
      <c r="BU27" s="20">
        <v>88</v>
      </c>
      <c r="BV27" s="21">
        <v>44682</v>
      </c>
      <c r="BW27" s="20">
        <v>18</v>
      </c>
      <c r="BX27" s="20">
        <v>4</v>
      </c>
      <c r="BY27" s="20">
        <v>11</v>
      </c>
      <c r="BZ27" s="20" t="s">
        <v>82</v>
      </c>
      <c r="CA27" s="16" t="s">
        <v>99</v>
      </c>
      <c r="CB27" s="16"/>
      <c r="CC27" s="16"/>
      <c r="CD27" s="16"/>
      <c r="CE27" s="16"/>
      <c r="CF27" s="16"/>
      <c r="CG27" s="16"/>
      <c r="CH27" s="16"/>
    </row>
    <row r="28" spans="1:86" ht="15.75" customHeight="1" x14ac:dyDescent="0.35">
      <c r="A28" s="38">
        <v>2023</v>
      </c>
      <c r="B28" s="16"/>
      <c r="C28" s="20" t="s">
        <v>82</v>
      </c>
      <c r="D28" s="20" t="s">
        <v>186</v>
      </c>
      <c r="E28" s="20" t="s">
        <v>82</v>
      </c>
      <c r="F28" s="38">
        <v>2022</v>
      </c>
      <c r="G28" s="18" t="s">
        <v>192</v>
      </c>
      <c r="H28" s="18" t="s">
        <v>80</v>
      </c>
      <c r="I28" s="18" t="s">
        <v>200</v>
      </c>
      <c r="J28" s="18" t="s">
        <v>198</v>
      </c>
      <c r="K28" s="20"/>
      <c r="L28" s="20" t="s">
        <v>84</v>
      </c>
      <c r="M28" s="20" t="s">
        <v>79</v>
      </c>
      <c r="N28" s="20" t="s">
        <v>80</v>
      </c>
      <c r="O28" s="16" t="s">
        <v>86</v>
      </c>
      <c r="P28" s="16"/>
      <c r="Q28" s="19">
        <v>44723</v>
      </c>
      <c r="R28" s="20" t="s">
        <v>82</v>
      </c>
      <c r="S28" s="17" t="s">
        <v>95</v>
      </c>
      <c r="T28" s="18" t="s">
        <v>221</v>
      </c>
      <c r="U28" s="18" t="s">
        <v>191</v>
      </c>
      <c r="V28" s="18"/>
      <c r="W28" s="20" t="s">
        <v>80</v>
      </c>
      <c r="X28" s="20"/>
      <c r="Y28" s="20" t="s">
        <v>80</v>
      </c>
      <c r="Z28" s="20">
        <v>3.46</v>
      </c>
      <c r="AA28" s="20">
        <v>3.85</v>
      </c>
      <c r="AB28" s="20">
        <v>3.59</v>
      </c>
      <c r="AC28" s="20"/>
      <c r="AD28" s="20"/>
      <c r="AE28" s="20"/>
      <c r="AF28" s="20"/>
      <c r="AG28" s="20"/>
      <c r="AH28" s="20"/>
      <c r="AI28" s="19">
        <v>44418</v>
      </c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40">
        <v>131</v>
      </c>
      <c r="BC28" s="20">
        <v>130</v>
      </c>
      <c r="BD28" s="20">
        <v>132</v>
      </c>
      <c r="BE28" s="20">
        <v>99</v>
      </c>
      <c r="BF28" s="46">
        <v>124</v>
      </c>
      <c r="BG28" s="20">
        <v>123</v>
      </c>
      <c r="BH28" s="20">
        <v>125</v>
      </c>
      <c r="BI28" s="20">
        <v>48</v>
      </c>
      <c r="BJ28" s="20">
        <v>127</v>
      </c>
      <c r="BK28" s="20">
        <v>126</v>
      </c>
      <c r="BL28" s="20">
        <v>128</v>
      </c>
      <c r="BM28" s="20">
        <v>74</v>
      </c>
      <c r="BN28" s="20">
        <v>128</v>
      </c>
      <c r="BO28" s="20">
        <v>127</v>
      </c>
      <c r="BP28" s="20">
        <v>129</v>
      </c>
      <c r="BQ28" s="20">
        <v>81</v>
      </c>
      <c r="BR28" s="20">
        <v>510</v>
      </c>
      <c r="BS28" s="20">
        <v>508</v>
      </c>
      <c r="BT28" s="20">
        <v>512</v>
      </c>
      <c r="BU28" s="20">
        <v>80</v>
      </c>
      <c r="BV28" s="21">
        <v>44682</v>
      </c>
      <c r="BW28" s="20">
        <v>55</v>
      </c>
      <c r="BX28" s="20">
        <v>1</v>
      </c>
      <c r="BY28" s="20">
        <v>44</v>
      </c>
      <c r="BZ28" s="20" t="s">
        <v>82</v>
      </c>
      <c r="CA28" s="16" t="s">
        <v>96</v>
      </c>
      <c r="CB28" s="16"/>
      <c r="CC28" s="16"/>
      <c r="CD28" s="16"/>
      <c r="CE28" s="16"/>
      <c r="CF28" s="16"/>
      <c r="CG28" s="16"/>
      <c r="CH28" s="16"/>
    </row>
    <row r="29" spans="1:86" ht="15.75" customHeight="1" x14ac:dyDescent="0.35">
      <c r="A29" s="38">
        <v>2023</v>
      </c>
      <c r="B29" s="16" t="s">
        <v>227</v>
      </c>
      <c r="C29" s="20" t="s">
        <v>82</v>
      </c>
      <c r="D29" s="20" t="s">
        <v>204</v>
      </c>
      <c r="E29" s="20" t="s">
        <v>82</v>
      </c>
      <c r="F29" s="38">
        <v>2014</v>
      </c>
      <c r="G29" s="18" t="s">
        <v>205</v>
      </c>
      <c r="H29" s="18" t="s">
        <v>80</v>
      </c>
      <c r="I29" s="18" t="s">
        <v>218</v>
      </c>
      <c r="J29" s="18" t="s">
        <v>228</v>
      </c>
      <c r="K29" s="20"/>
      <c r="L29" s="20" t="s">
        <v>90</v>
      </c>
      <c r="M29" s="20" t="s">
        <v>79</v>
      </c>
      <c r="N29" s="20" t="s">
        <v>80</v>
      </c>
      <c r="O29" s="16" t="s">
        <v>86</v>
      </c>
      <c r="P29" s="16"/>
      <c r="Q29" s="39">
        <v>44722</v>
      </c>
      <c r="R29" s="20" t="s">
        <v>82</v>
      </c>
      <c r="S29" s="17" t="s">
        <v>93</v>
      </c>
      <c r="T29" s="18" t="s">
        <v>193</v>
      </c>
      <c r="U29" s="18" t="s">
        <v>194</v>
      </c>
      <c r="V29" s="18" t="s">
        <v>209</v>
      </c>
      <c r="W29" s="20" t="s">
        <v>80</v>
      </c>
      <c r="X29" s="20"/>
      <c r="Y29" s="20" t="s">
        <v>80</v>
      </c>
      <c r="Z29" s="20">
        <v>3.96</v>
      </c>
      <c r="AA29" s="20">
        <v>3.91</v>
      </c>
      <c r="AB29" s="20">
        <v>3.94</v>
      </c>
      <c r="AC29" s="16"/>
      <c r="AD29" s="16"/>
      <c r="AE29" s="16"/>
      <c r="AF29" s="20">
        <v>3.84</v>
      </c>
      <c r="AG29" s="20"/>
      <c r="AH29" s="20">
        <v>3.84</v>
      </c>
      <c r="AI29" s="19">
        <v>44418</v>
      </c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40">
        <v>131</v>
      </c>
      <c r="BC29" s="20">
        <v>130</v>
      </c>
      <c r="BD29" s="20">
        <v>132</v>
      </c>
      <c r="BE29" s="20">
        <v>99</v>
      </c>
      <c r="BF29" s="40">
        <v>131</v>
      </c>
      <c r="BG29" s="20">
        <v>130</v>
      </c>
      <c r="BH29" s="20">
        <v>132</v>
      </c>
      <c r="BI29" s="20">
        <v>99</v>
      </c>
      <c r="BJ29" s="40">
        <v>129</v>
      </c>
      <c r="BK29" s="20">
        <v>128</v>
      </c>
      <c r="BL29" s="20">
        <v>130</v>
      </c>
      <c r="BM29" s="20">
        <v>90</v>
      </c>
      <c r="BN29" s="20">
        <v>132</v>
      </c>
      <c r="BO29" s="20">
        <v>131</v>
      </c>
      <c r="BP29" s="20">
        <v>132</v>
      </c>
      <c r="BQ29" s="20">
        <v>100</v>
      </c>
      <c r="BR29" s="20">
        <v>523</v>
      </c>
      <c r="BS29" s="20">
        <v>521</v>
      </c>
      <c r="BT29" s="20">
        <v>525</v>
      </c>
      <c r="BU29" s="20">
        <v>99</v>
      </c>
      <c r="BV29" s="21">
        <v>44682</v>
      </c>
      <c r="BW29" s="20">
        <v>19</v>
      </c>
      <c r="BX29" s="20">
        <v>1</v>
      </c>
      <c r="BY29" s="20">
        <v>15</v>
      </c>
      <c r="BZ29" s="20" t="s">
        <v>82</v>
      </c>
      <c r="CA29" s="16" t="s">
        <v>88</v>
      </c>
      <c r="CB29" s="16"/>
      <c r="CC29" s="16"/>
      <c r="CD29" s="16"/>
      <c r="CE29" s="16"/>
      <c r="CF29" s="16"/>
      <c r="CG29" s="16"/>
      <c r="CH29" s="16"/>
    </row>
    <row r="30" spans="1:86" ht="15.75" customHeight="1" x14ac:dyDescent="0.35">
      <c r="A30" s="38">
        <v>2023</v>
      </c>
      <c r="B30" s="16" t="s">
        <v>220</v>
      </c>
      <c r="C30" s="20" t="s">
        <v>82</v>
      </c>
      <c r="D30" s="20" t="s">
        <v>204</v>
      </c>
      <c r="E30" s="20" t="s">
        <v>82</v>
      </c>
      <c r="F30" s="38">
        <v>2020</v>
      </c>
      <c r="G30" s="18" t="s">
        <v>205</v>
      </c>
      <c r="H30" s="18" t="s">
        <v>80</v>
      </c>
      <c r="I30" s="18" t="s">
        <v>188</v>
      </c>
      <c r="J30" s="18" t="s">
        <v>197</v>
      </c>
      <c r="K30" s="20"/>
      <c r="L30" s="20" t="s">
        <v>141</v>
      </c>
      <c r="M30" s="20" t="s">
        <v>79</v>
      </c>
      <c r="N30" s="20" t="s">
        <v>80</v>
      </c>
      <c r="O30" s="16" t="s">
        <v>86</v>
      </c>
      <c r="P30" s="16"/>
      <c r="Q30" s="41">
        <v>44807</v>
      </c>
      <c r="R30" s="20" t="s">
        <v>80</v>
      </c>
      <c r="S30" s="17" t="s">
        <v>105</v>
      </c>
      <c r="T30" s="18" t="s">
        <v>213</v>
      </c>
      <c r="U30" s="18" t="s">
        <v>214</v>
      </c>
      <c r="V30" s="18" t="s">
        <v>199</v>
      </c>
      <c r="W30" s="20" t="s">
        <v>80</v>
      </c>
      <c r="X30" s="20"/>
      <c r="Y30" s="20" t="s">
        <v>80</v>
      </c>
      <c r="Z30" s="20">
        <v>2.5299999999999998</v>
      </c>
      <c r="AA30" s="20">
        <v>3.62</v>
      </c>
      <c r="AB30" s="20">
        <v>2.88</v>
      </c>
      <c r="AC30" s="20">
        <v>4</v>
      </c>
      <c r="AD30" s="20"/>
      <c r="AE30" s="20">
        <v>4</v>
      </c>
      <c r="AF30" s="20">
        <v>3.74</v>
      </c>
      <c r="AG30" s="20">
        <v>3.4</v>
      </c>
      <c r="AH30" s="20">
        <v>3.67</v>
      </c>
      <c r="AI30" s="19">
        <v>44426</v>
      </c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46">
        <v>123</v>
      </c>
      <c r="BC30" s="20">
        <v>122</v>
      </c>
      <c r="BD30" s="20">
        <v>124</v>
      </c>
      <c r="BE30" s="20">
        <v>31</v>
      </c>
      <c r="BF30" s="42">
        <v>124</v>
      </c>
      <c r="BG30" s="20">
        <v>123</v>
      </c>
      <c r="BH30" s="20">
        <v>125</v>
      </c>
      <c r="BI30" s="20">
        <v>48</v>
      </c>
      <c r="BJ30" s="20">
        <v>126</v>
      </c>
      <c r="BK30" s="20">
        <v>125</v>
      </c>
      <c r="BL30" s="20">
        <v>127</v>
      </c>
      <c r="BM30" s="20">
        <v>62</v>
      </c>
      <c r="BN30" s="20">
        <v>129</v>
      </c>
      <c r="BO30" s="20">
        <v>128</v>
      </c>
      <c r="BP30" s="20">
        <v>130</v>
      </c>
      <c r="BQ30" s="20">
        <v>88</v>
      </c>
      <c r="BR30" s="20">
        <v>502</v>
      </c>
      <c r="BS30" s="20">
        <v>500</v>
      </c>
      <c r="BT30" s="20">
        <v>504</v>
      </c>
      <c r="BU30" s="20">
        <v>54</v>
      </c>
      <c r="BV30" s="21">
        <v>44682</v>
      </c>
      <c r="BW30" s="20">
        <v>11</v>
      </c>
      <c r="BX30" s="20">
        <v>1</v>
      </c>
      <c r="BY30" s="20">
        <v>7</v>
      </c>
      <c r="BZ30" s="20" t="s">
        <v>82</v>
      </c>
      <c r="CA30" s="16" t="s">
        <v>88</v>
      </c>
      <c r="CB30" s="16"/>
      <c r="CC30" s="16"/>
      <c r="CD30" s="16"/>
      <c r="CE30" s="16"/>
      <c r="CF30" s="16"/>
      <c r="CG30" s="16"/>
      <c r="CH30" s="16"/>
    </row>
    <row r="31" spans="1:86" ht="15.75" customHeight="1" x14ac:dyDescent="0.35">
      <c r="A31" s="38">
        <v>2023</v>
      </c>
      <c r="B31" s="16"/>
      <c r="C31" s="20" t="s">
        <v>82</v>
      </c>
      <c r="D31" s="20" t="s">
        <v>186</v>
      </c>
      <c r="E31" s="20" t="s">
        <v>82</v>
      </c>
      <c r="F31" s="38">
        <v>2021</v>
      </c>
      <c r="G31" s="18" t="s">
        <v>195</v>
      </c>
      <c r="H31" s="18" t="s">
        <v>80</v>
      </c>
      <c r="I31" s="18" t="s">
        <v>218</v>
      </c>
      <c r="J31" s="18" t="s">
        <v>201</v>
      </c>
      <c r="K31" s="20"/>
      <c r="L31" s="20" t="s">
        <v>84</v>
      </c>
      <c r="M31" s="20" t="s">
        <v>85</v>
      </c>
      <c r="N31" s="20" t="s">
        <v>80</v>
      </c>
      <c r="O31" s="16" t="s">
        <v>117</v>
      </c>
      <c r="P31" s="16"/>
      <c r="Q31" s="19">
        <v>44771</v>
      </c>
      <c r="R31" s="20" t="s">
        <v>82</v>
      </c>
      <c r="S31" s="17" t="s">
        <v>93</v>
      </c>
      <c r="T31" s="18" t="s">
        <v>193</v>
      </c>
      <c r="U31" s="18" t="s">
        <v>194</v>
      </c>
      <c r="V31" s="18"/>
      <c r="W31" s="20" t="s">
        <v>80</v>
      </c>
      <c r="X31" s="20"/>
      <c r="Y31" s="20" t="s">
        <v>80</v>
      </c>
      <c r="Z31" s="20">
        <v>3.88</v>
      </c>
      <c r="AA31" s="20">
        <v>3.95</v>
      </c>
      <c r="AB31" s="20">
        <v>3.9</v>
      </c>
      <c r="AC31" s="20"/>
      <c r="AD31" s="20"/>
      <c r="AE31" s="20"/>
      <c r="AF31" s="20"/>
      <c r="AG31" s="20"/>
      <c r="AH31" s="20"/>
      <c r="AI31" s="19">
        <v>44426</v>
      </c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20">
        <v>129</v>
      </c>
      <c r="BC31" s="20">
        <v>128</v>
      </c>
      <c r="BD31" s="20">
        <v>130</v>
      </c>
      <c r="BE31" s="20">
        <v>92</v>
      </c>
      <c r="BF31" s="20">
        <v>127</v>
      </c>
      <c r="BG31" s="20">
        <v>126</v>
      </c>
      <c r="BH31" s="20">
        <v>128</v>
      </c>
      <c r="BI31" s="20">
        <v>82</v>
      </c>
      <c r="BJ31" s="20">
        <v>129</v>
      </c>
      <c r="BK31" s="20">
        <v>128</v>
      </c>
      <c r="BL31" s="20">
        <v>130</v>
      </c>
      <c r="BM31" s="20">
        <v>90</v>
      </c>
      <c r="BN31" s="20">
        <v>130</v>
      </c>
      <c r="BO31" s="20">
        <v>129</v>
      </c>
      <c r="BP31" s="20">
        <v>131</v>
      </c>
      <c r="BQ31" s="20">
        <v>95</v>
      </c>
      <c r="BR31" s="20">
        <v>515</v>
      </c>
      <c r="BS31" s="20">
        <v>513</v>
      </c>
      <c r="BT31" s="20">
        <v>517</v>
      </c>
      <c r="BU31" s="20">
        <v>92</v>
      </c>
      <c r="BV31" s="21">
        <v>44682</v>
      </c>
      <c r="BW31" s="20">
        <v>20</v>
      </c>
      <c r="BX31" s="20">
        <v>1</v>
      </c>
      <c r="BY31" s="20">
        <v>12</v>
      </c>
      <c r="BZ31" s="20" t="s">
        <v>82</v>
      </c>
      <c r="CA31" s="16" t="s">
        <v>88</v>
      </c>
      <c r="CB31" s="16"/>
      <c r="CC31" s="16"/>
      <c r="CD31" s="16"/>
      <c r="CE31" s="16"/>
      <c r="CF31" s="16"/>
      <c r="CG31" s="16"/>
      <c r="CH31" s="16"/>
    </row>
    <row r="32" spans="1:86" ht="15.75" customHeight="1" x14ac:dyDescent="0.35">
      <c r="A32" s="38">
        <v>2023</v>
      </c>
      <c r="B32" s="16"/>
      <c r="C32" s="20" t="s">
        <v>82</v>
      </c>
      <c r="D32" s="20" t="s">
        <v>186</v>
      </c>
      <c r="E32" s="20" t="s">
        <v>82</v>
      </c>
      <c r="F32" s="38">
        <v>2021</v>
      </c>
      <c r="G32" s="18" t="s">
        <v>195</v>
      </c>
      <c r="H32" s="20" t="s">
        <v>82</v>
      </c>
      <c r="I32" s="18" t="s">
        <v>200</v>
      </c>
      <c r="J32" s="18" t="s">
        <v>201</v>
      </c>
      <c r="K32" s="20"/>
      <c r="L32" s="20" t="s">
        <v>112</v>
      </c>
      <c r="M32" s="20" t="s">
        <v>85</v>
      </c>
      <c r="N32" s="20" t="s">
        <v>82</v>
      </c>
      <c r="O32" s="16" t="s">
        <v>86</v>
      </c>
      <c r="P32" s="16"/>
      <c r="Q32" s="19">
        <v>44764</v>
      </c>
      <c r="R32" s="20" t="s">
        <v>82</v>
      </c>
      <c r="S32" s="17" t="s">
        <v>124</v>
      </c>
      <c r="T32" s="18" t="s">
        <v>193</v>
      </c>
      <c r="U32" s="18" t="s">
        <v>194</v>
      </c>
      <c r="V32" s="18"/>
      <c r="W32" s="20" t="s">
        <v>80</v>
      </c>
      <c r="X32" s="20"/>
      <c r="Y32" s="20" t="s">
        <v>80</v>
      </c>
      <c r="Z32" s="20">
        <v>3.39</v>
      </c>
      <c r="AA32" s="20">
        <v>3.77</v>
      </c>
      <c r="AB32" s="20">
        <v>3.53</v>
      </c>
      <c r="AC32" s="20"/>
      <c r="AD32" s="20"/>
      <c r="AE32" s="20"/>
      <c r="AF32" s="20"/>
      <c r="AG32" s="20"/>
      <c r="AH32" s="20"/>
      <c r="AI32" s="19">
        <v>44458</v>
      </c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20">
        <v>128</v>
      </c>
      <c r="BC32" s="20">
        <v>127</v>
      </c>
      <c r="BD32" s="20">
        <v>129</v>
      </c>
      <c r="BE32" s="20">
        <v>85</v>
      </c>
      <c r="BF32" s="40">
        <v>128</v>
      </c>
      <c r="BG32" s="20">
        <v>127</v>
      </c>
      <c r="BH32" s="20">
        <v>129</v>
      </c>
      <c r="BI32" s="20">
        <v>90</v>
      </c>
      <c r="BJ32" s="20">
        <v>130</v>
      </c>
      <c r="BK32" s="20">
        <v>129</v>
      </c>
      <c r="BL32" s="20">
        <v>131</v>
      </c>
      <c r="BM32" s="20">
        <v>96</v>
      </c>
      <c r="BN32" s="20">
        <v>130</v>
      </c>
      <c r="BO32" s="20">
        <v>129</v>
      </c>
      <c r="BP32" s="20">
        <v>131</v>
      </c>
      <c r="BQ32" s="20">
        <v>95</v>
      </c>
      <c r="BR32" s="20">
        <v>516</v>
      </c>
      <c r="BS32" s="20">
        <v>514</v>
      </c>
      <c r="BT32" s="20">
        <v>518</v>
      </c>
      <c r="BU32" s="20">
        <v>93</v>
      </c>
      <c r="BV32" s="21">
        <v>44682</v>
      </c>
      <c r="BW32" s="20">
        <v>24</v>
      </c>
      <c r="BX32" s="20">
        <v>2</v>
      </c>
      <c r="BY32" s="20">
        <v>20</v>
      </c>
      <c r="BZ32" s="20" t="s">
        <v>82</v>
      </c>
      <c r="CA32" s="16" t="s">
        <v>125</v>
      </c>
      <c r="CB32" s="16"/>
      <c r="CC32" s="16"/>
      <c r="CD32" s="16"/>
      <c r="CE32" s="16"/>
      <c r="CF32" s="16"/>
      <c r="CG32" s="16"/>
      <c r="CH32" s="16"/>
    </row>
    <row r="33" spans="1:86" ht="15.75" customHeight="1" x14ac:dyDescent="0.35">
      <c r="A33" s="38">
        <v>2023</v>
      </c>
      <c r="B33" s="16"/>
      <c r="C33" s="20" t="s">
        <v>82</v>
      </c>
      <c r="D33" s="20" t="s">
        <v>186</v>
      </c>
      <c r="E33" s="20" t="s">
        <v>82</v>
      </c>
      <c r="F33" s="38">
        <v>2023</v>
      </c>
      <c r="G33" s="18" t="s">
        <v>187</v>
      </c>
      <c r="H33" s="18" t="s">
        <v>80</v>
      </c>
      <c r="I33" s="18" t="s">
        <v>218</v>
      </c>
      <c r="J33" s="18" t="s">
        <v>197</v>
      </c>
      <c r="K33" s="20"/>
      <c r="L33" s="20" t="s">
        <v>84</v>
      </c>
      <c r="M33" s="20" t="s">
        <v>85</v>
      </c>
      <c r="N33" s="20" t="s">
        <v>80</v>
      </c>
      <c r="O33" s="16" t="s">
        <v>86</v>
      </c>
      <c r="P33" s="16"/>
      <c r="Q33" s="19">
        <v>44743</v>
      </c>
      <c r="R33" s="20" t="s">
        <v>80</v>
      </c>
      <c r="S33" s="17" t="s">
        <v>93</v>
      </c>
      <c r="T33" s="18" t="s">
        <v>193</v>
      </c>
      <c r="U33" s="18" t="s">
        <v>194</v>
      </c>
      <c r="V33" s="18"/>
      <c r="W33" s="20" t="s">
        <v>80</v>
      </c>
      <c r="X33" s="20"/>
      <c r="Y33" s="20" t="s">
        <v>80</v>
      </c>
      <c r="Z33" s="20">
        <v>3.93</v>
      </c>
      <c r="AA33" s="20">
        <v>4</v>
      </c>
      <c r="AB33" s="20">
        <v>3.96</v>
      </c>
      <c r="AC33" s="20"/>
      <c r="AD33" s="20"/>
      <c r="AE33" s="20"/>
      <c r="AF33" s="20"/>
      <c r="AG33" s="20"/>
      <c r="AH33" s="20"/>
      <c r="AI33" s="19">
        <v>44580</v>
      </c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20">
        <v>126</v>
      </c>
      <c r="BC33" s="20">
        <v>125</v>
      </c>
      <c r="BD33" s="20">
        <v>127</v>
      </c>
      <c r="BE33" s="20">
        <v>66</v>
      </c>
      <c r="BF33" s="20">
        <v>126</v>
      </c>
      <c r="BG33" s="20">
        <v>125</v>
      </c>
      <c r="BH33" s="20">
        <v>127</v>
      </c>
      <c r="BI33" s="20">
        <v>71</v>
      </c>
      <c r="BJ33" s="40">
        <v>127</v>
      </c>
      <c r="BK33" s="20">
        <v>126</v>
      </c>
      <c r="BL33" s="20">
        <v>128</v>
      </c>
      <c r="BM33" s="20">
        <v>74</v>
      </c>
      <c r="BN33" s="40">
        <v>129</v>
      </c>
      <c r="BO33" s="20">
        <v>128</v>
      </c>
      <c r="BP33" s="20">
        <v>130</v>
      </c>
      <c r="BQ33" s="20">
        <v>88</v>
      </c>
      <c r="BR33" s="20">
        <v>508</v>
      </c>
      <c r="BS33" s="20">
        <v>506</v>
      </c>
      <c r="BT33" s="20">
        <v>510</v>
      </c>
      <c r="BU33" s="20">
        <v>74</v>
      </c>
      <c r="BV33" s="21">
        <v>44682</v>
      </c>
      <c r="BW33" s="20">
        <v>24</v>
      </c>
      <c r="BX33" s="20">
        <v>2</v>
      </c>
      <c r="BY33" s="20">
        <v>20</v>
      </c>
      <c r="BZ33" s="20" t="s">
        <v>82</v>
      </c>
      <c r="CA33" s="16" t="s">
        <v>99</v>
      </c>
      <c r="CB33" s="16"/>
      <c r="CC33" s="16"/>
      <c r="CD33" s="16"/>
      <c r="CE33" s="16"/>
      <c r="CF33" s="16"/>
      <c r="CG33" s="16"/>
      <c r="CH33" s="16"/>
    </row>
    <row r="34" spans="1:86" ht="15.75" customHeight="1" x14ac:dyDescent="0.35">
      <c r="A34" s="38">
        <v>2023</v>
      </c>
      <c r="B34" s="16"/>
      <c r="C34" s="20" t="s">
        <v>82</v>
      </c>
      <c r="D34" s="20" t="s">
        <v>186</v>
      </c>
      <c r="E34" s="20" t="s">
        <v>82</v>
      </c>
      <c r="F34" s="38">
        <v>2022</v>
      </c>
      <c r="G34" s="18" t="s">
        <v>192</v>
      </c>
      <c r="H34" s="20" t="s">
        <v>82</v>
      </c>
      <c r="I34" s="18" t="s">
        <v>200</v>
      </c>
      <c r="J34" s="18" t="s">
        <v>202</v>
      </c>
      <c r="K34" s="20" t="s">
        <v>82</v>
      </c>
      <c r="L34" s="20" t="s">
        <v>84</v>
      </c>
      <c r="M34" s="20" t="s">
        <v>85</v>
      </c>
      <c r="N34" s="20" t="s">
        <v>82</v>
      </c>
      <c r="O34" s="16" t="s">
        <v>86</v>
      </c>
      <c r="P34" s="16"/>
      <c r="Q34" s="19">
        <v>44718</v>
      </c>
      <c r="R34" s="20" t="s">
        <v>82</v>
      </c>
      <c r="S34" s="17" t="s">
        <v>89</v>
      </c>
      <c r="T34" s="18" t="s">
        <v>193</v>
      </c>
      <c r="U34" s="18" t="s">
        <v>194</v>
      </c>
      <c r="V34" s="18"/>
      <c r="W34" s="20" t="s">
        <v>80</v>
      </c>
      <c r="X34" s="20"/>
      <c r="Y34" s="20" t="s">
        <v>80</v>
      </c>
      <c r="Z34" s="20">
        <v>3.46</v>
      </c>
      <c r="AA34" s="20">
        <v>3.18</v>
      </c>
      <c r="AB34" s="20">
        <v>3.3</v>
      </c>
      <c r="AC34" s="20"/>
      <c r="AD34" s="20"/>
      <c r="AE34" s="20"/>
      <c r="AF34" s="20"/>
      <c r="AG34" s="20"/>
      <c r="AH34" s="20"/>
      <c r="AI34" s="19">
        <v>44664</v>
      </c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20">
        <v>129</v>
      </c>
      <c r="BC34" s="20">
        <v>128</v>
      </c>
      <c r="BD34" s="20">
        <v>130</v>
      </c>
      <c r="BE34" s="20">
        <v>92</v>
      </c>
      <c r="BF34" s="20">
        <v>131</v>
      </c>
      <c r="BG34" s="20">
        <v>130</v>
      </c>
      <c r="BH34" s="20">
        <v>132</v>
      </c>
      <c r="BI34" s="20">
        <v>99</v>
      </c>
      <c r="BJ34" s="20">
        <v>129</v>
      </c>
      <c r="BK34" s="20">
        <v>128</v>
      </c>
      <c r="BL34" s="20">
        <v>130</v>
      </c>
      <c r="BM34" s="20">
        <v>90</v>
      </c>
      <c r="BN34" s="20">
        <v>130</v>
      </c>
      <c r="BO34" s="20">
        <v>129</v>
      </c>
      <c r="BP34" s="20">
        <v>131</v>
      </c>
      <c r="BQ34" s="20">
        <v>95</v>
      </c>
      <c r="BR34" s="20">
        <v>519</v>
      </c>
      <c r="BS34" s="20">
        <v>517</v>
      </c>
      <c r="BT34" s="20">
        <v>521</v>
      </c>
      <c r="BU34" s="20">
        <v>97</v>
      </c>
      <c r="BV34" s="21">
        <v>44682</v>
      </c>
      <c r="BW34" s="20">
        <v>17</v>
      </c>
      <c r="BX34" s="20">
        <v>1</v>
      </c>
      <c r="BY34" s="20">
        <v>15</v>
      </c>
      <c r="BZ34" s="20" t="s">
        <v>82</v>
      </c>
      <c r="CA34" s="16" t="s">
        <v>88</v>
      </c>
      <c r="CB34" s="16"/>
      <c r="CC34" s="16"/>
      <c r="CD34" s="16"/>
      <c r="CE34" s="16"/>
      <c r="CF34" s="16"/>
      <c r="CG34" s="16"/>
      <c r="CH34" s="16"/>
    </row>
    <row r="35" spans="1:86" ht="15.75" customHeight="1" x14ac:dyDescent="0.35">
      <c r="A35" s="38">
        <v>2023</v>
      </c>
      <c r="B35" s="16"/>
      <c r="C35" s="20" t="s">
        <v>82</v>
      </c>
      <c r="D35" s="20" t="s">
        <v>186</v>
      </c>
      <c r="E35" s="20" t="s">
        <v>82</v>
      </c>
      <c r="F35" s="38">
        <v>2020</v>
      </c>
      <c r="G35" s="18" t="s">
        <v>205</v>
      </c>
      <c r="H35" s="18" t="s">
        <v>80</v>
      </c>
      <c r="I35" s="18" t="s">
        <v>206</v>
      </c>
      <c r="J35" s="18" t="s">
        <v>201</v>
      </c>
      <c r="K35" s="20"/>
      <c r="L35" s="20" t="s">
        <v>84</v>
      </c>
      <c r="M35" s="20" t="s">
        <v>79</v>
      </c>
      <c r="N35" s="20" t="s">
        <v>80</v>
      </c>
      <c r="O35" s="16" t="s">
        <v>86</v>
      </c>
      <c r="P35" s="16"/>
      <c r="Q35" s="19">
        <v>44753</v>
      </c>
      <c r="R35" s="20" t="s">
        <v>82</v>
      </c>
      <c r="S35" s="17" t="s">
        <v>95</v>
      </c>
      <c r="T35" s="18" t="s">
        <v>219</v>
      </c>
      <c r="U35" s="18" t="s">
        <v>191</v>
      </c>
      <c r="V35" s="18"/>
      <c r="W35" s="20" t="s">
        <v>80</v>
      </c>
      <c r="X35" s="20"/>
      <c r="Y35" s="20" t="s">
        <v>80</v>
      </c>
      <c r="Z35" s="20">
        <v>3.77</v>
      </c>
      <c r="AA35" s="20">
        <v>3.79</v>
      </c>
      <c r="AB35" s="20">
        <v>3.79</v>
      </c>
      <c r="AC35" s="20"/>
      <c r="AD35" s="20"/>
      <c r="AE35" s="20"/>
      <c r="AF35" s="20"/>
      <c r="AG35" s="20">
        <v>3.82</v>
      </c>
      <c r="AH35" s="20">
        <v>3.82</v>
      </c>
      <c r="AI35" s="19">
        <v>44692</v>
      </c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20">
        <v>130</v>
      </c>
      <c r="BC35" s="20">
        <v>129</v>
      </c>
      <c r="BD35" s="20">
        <v>131</v>
      </c>
      <c r="BE35" s="20">
        <v>97</v>
      </c>
      <c r="BF35" s="20">
        <v>128</v>
      </c>
      <c r="BG35" s="20">
        <v>127</v>
      </c>
      <c r="BH35" s="20">
        <v>129</v>
      </c>
      <c r="BI35" s="20">
        <v>90</v>
      </c>
      <c r="BJ35" s="20">
        <v>128</v>
      </c>
      <c r="BK35" s="20">
        <v>127</v>
      </c>
      <c r="BL35" s="20">
        <v>129</v>
      </c>
      <c r="BM35" s="20">
        <v>84</v>
      </c>
      <c r="BN35" s="20">
        <v>130</v>
      </c>
      <c r="BO35" s="20">
        <v>129</v>
      </c>
      <c r="BP35" s="20">
        <v>131</v>
      </c>
      <c r="BQ35" s="20">
        <v>95</v>
      </c>
      <c r="BR35" s="20">
        <v>516</v>
      </c>
      <c r="BS35" s="20">
        <v>514</v>
      </c>
      <c r="BT35" s="20">
        <v>518</v>
      </c>
      <c r="BU35" s="20">
        <v>93</v>
      </c>
      <c r="BV35" s="21">
        <v>44682</v>
      </c>
      <c r="BW35" s="20">
        <v>36</v>
      </c>
      <c r="BX35" s="20">
        <v>6</v>
      </c>
      <c r="BY35" s="20">
        <v>24</v>
      </c>
      <c r="BZ35" s="20" t="s">
        <v>82</v>
      </c>
      <c r="CA35" s="16" t="s">
        <v>100</v>
      </c>
      <c r="CB35" s="16"/>
      <c r="CC35" s="16"/>
      <c r="CD35" s="16"/>
      <c r="CE35" s="16"/>
      <c r="CF35" s="16"/>
      <c r="CG35" s="16"/>
      <c r="CH35" s="16"/>
    </row>
    <row r="36" spans="1:86" ht="15.75" customHeight="1" x14ac:dyDescent="0.35">
      <c r="A36" s="38">
        <v>2023</v>
      </c>
      <c r="B36" s="16"/>
      <c r="C36" s="20" t="s">
        <v>82</v>
      </c>
      <c r="D36" s="20" t="s">
        <v>186</v>
      </c>
      <c r="E36" s="20" t="s">
        <v>82</v>
      </c>
      <c r="F36" s="38">
        <v>2019</v>
      </c>
      <c r="G36" s="18" t="s">
        <v>205</v>
      </c>
      <c r="H36" s="18" t="s">
        <v>80</v>
      </c>
      <c r="I36" s="18" t="s">
        <v>218</v>
      </c>
      <c r="J36" s="18" t="s">
        <v>202</v>
      </c>
      <c r="K36" s="20"/>
      <c r="L36" s="20" t="s">
        <v>84</v>
      </c>
      <c r="M36" s="20" t="s">
        <v>85</v>
      </c>
      <c r="N36" s="20" t="s">
        <v>80</v>
      </c>
      <c r="O36" s="16" t="s">
        <v>117</v>
      </c>
      <c r="P36" s="16"/>
      <c r="Q36" s="39">
        <v>44757</v>
      </c>
      <c r="R36" s="20" t="s">
        <v>82</v>
      </c>
      <c r="S36" s="17" t="s">
        <v>118</v>
      </c>
      <c r="T36" s="18" t="s">
        <v>210</v>
      </c>
      <c r="U36" s="18" t="s">
        <v>211</v>
      </c>
      <c r="V36" s="18"/>
      <c r="W36" s="20" t="s">
        <v>80</v>
      </c>
      <c r="X36" s="20"/>
      <c r="Y36" s="20" t="s">
        <v>80</v>
      </c>
      <c r="Z36" s="20">
        <v>3.9</v>
      </c>
      <c r="AA36" s="20">
        <v>4</v>
      </c>
      <c r="AB36" s="20">
        <v>3.93</v>
      </c>
      <c r="AC36" s="20"/>
      <c r="AD36" s="20"/>
      <c r="AE36" s="20"/>
      <c r="AF36" s="20"/>
      <c r="AG36" s="20"/>
      <c r="AH36" s="20"/>
      <c r="AI36" s="19">
        <v>44692</v>
      </c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20">
        <v>128</v>
      </c>
      <c r="BC36" s="20">
        <v>127</v>
      </c>
      <c r="BD36" s="20">
        <v>129</v>
      </c>
      <c r="BE36" s="20">
        <v>85</v>
      </c>
      <c r="BF36" s="20">
        <v>129</v>
      </c>
      <c r="BG36" s="20">
        <v>128</v>
      </c>
      <c r="BH36" s="20">
        <v>130</v>
      </c>
      <c r="BI36" s="20">
        <v>94</v>
      </c>
      <c r="BJ36" s="20">
        <v>130</v>
      </c>
      <c r="BK36" s="20">
        <v>129</v>
      </c>
      <c r="BL36" s="20">
        <v>131</v>
      </c>
      <c r="BM36" s="20">
        <v>96</v>
      </c>
      <c r="BN36" s="20">
        <v>131</v>
      </c>
      <c r="BO36" s="20">
        <v>130</v>
      </c>
      <c r="BP36" s="20">
        <v>132</v>
      </c>
      <c r="BQ36" s="20">
        <v>98</v>
      </c>
      <c r="BR36" s="20">
        <v>518</v>
      </c>
      <c r="BS36" s="20">
        <v>516</v>
      </c>
      <c r="BT36" s="20">
        <v>520</v>
      </c>
      <c r="BU36" s="20">
        <v>96</v>
      </c>
      <c r="BV36" s="21">
        <v>44682</v>
      </c>
      <c r="BW36" s="20">
        <v>23</v>
      </c>
      <c r="BX36" s="20">
        <v>3</v>
      </c>
      <c r="BY36" s="20">
        <v>13</v>
      </c>
      <c r="BZ36" s="20" t="s">
        <v>82</v>
      </c>
      <c r="CA36" s="16" t="s">
        <v>119</v>
      </c>
      <c r="CB36" s="16"/>
      <c r="CC36" s="16"/>
      <c r="CD36" s="16"/>
      <c r="CE36" s="16"/>
      <c r="CF36" s="16"/>
      <c r="CG36" s="16"/>
      <c r="CH36" s="16"/>
    </row>
    <row r="37" spans="1:86" ht="15.75" customHeight="1" x14ac:dyDescent="0.35">
      <c r="A37" s="38">
        <v>2023</v>
      </c>
      <c r="B37" s="16"/>
      <c r="C37" s="20" t="s">
        <v>82</v>
      </c>
      <c r="D37" s="20" t="s">
        <v>186</v>
      </c>
      <c r="E37" s="20" t="s">
        <v>82</v>
      </c>
      <c r="F37" s="38">
        <v>2018</v>
      </c>
      <c r="G37" s="18" t="s">
        <v>205</v>
      </c>
      <c r="H37" s="18" t="s">
        <v>80</v>
      </c>
      <c r="I37" s="18" t="s">
        <v>218</v>
      </c>
      <c r="J37" s="18" t="s">
        <v>201</v>
      </c>
      <c r="K37" s="20"/>
      <c r="L37" s="20" t="s">
        <v>84</v>
      </c>
      <c r="M37" s="20" t="s">
        <v>79</v>
      </c>
      <c r="N37" s="20" t="s">
        <v>80</v>
      </c>
      <c r="O37" s="16" t="s">
        <v>86</v>
      </c>
      <c r="P37" s="16"/>
      <c r="Q37" s="19">
        <v>44768</v>
      </c>
      <c r="R37" s="20" t="s">
        <v>82</v>
      </c>
      <c r="S37" s="17" t="s">
        <v>95</v>
      </c>
      <c r="T37" s="18" t="s">
        <v>219</v>
      </c>
      <c r="U37" s="18" t="s">
        <v>191</v>
      </c>
      <c r="V37" s="18"/>
      <c r="W37" s="20" t="s">
        <v>80</v>
      </c>
      <c r="X37" s="20"/>
      <c r="Y37" s="20" t="s">
        <v>80</v>
      </c>
      <c r="Z37" s="20">
        <v>4</v>
      </c>
      <c r="AA37" s="20">
        <v>4</v>
      </c>
      <c r="AB37" s="20">
        <v>4</v>
      </c>
      <c r="AC37" s="20"/>
      <c r="AD37" s="20"/>
      <c r="AE37" s="20"/>
      <c r="AF37" s="20"/>
      <c r="AG37" s="20"/>
      <c r="AH37" s="20"/>
      <c r="AI37" s="19">
        <v>44692</v>
      </c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20">
        <v>128</v>
      </c>
      <c r="BC37" s="20">
        <v>127</v>
      </c>
      <c r="BD37" s="20">
        <v>129</v>
      </c>
      <c r="BE37" s="20">
        <v>85</v>
      </c>
      <c r="BF37" s="20">
        <v>128</v>
      </c>
      <c r="BG37" s="20">
        <v>127</v>
      </c>
      <c r="BH37" s="20">
        <v>129</v>
      </c>
      <c r="BI37" s="20">
        <v>90</v>
      </c>
      <c r="BJ37" s="20">
        <v>129</v>
      </c>
      <c r="BK37" s="20">
        <v>128</v>
      </c>
      <c r="BL37" s="20">
        <v>130</v>
      </c>
      <c r="BM37" s="20">
        <v>90</v>
      </c>
      <c r="BN37" s="20">
        <v>128</v>
      </c>
      <c r="BO37" s="20">
        <v>127</v>
      </c>
      <c r="BP37" s="20">
        <v>129</v>
      </c>
      <c r="BQ37" s="20">
        <v>81</v>
      </c>
      <c r="BR37" s="20">
        <v>513</v>
      </c>
      <c r="BS37" s="20">
        <v>511</v>
      </c>
      <c r="BT37" s="20">
        <v>515</v>
      </c>
      <c r="BU37" s="20">
        <v>88</v>
      </c>
      <c r="BV37" s="21">
        <v>44682</v>
      </c>
      <c r="BW37" s="20">
        <v>39</v>
      </c>
      <c r="BX37" s="20">
        <v>2</v>
      </c>
      <c r="BY37" s="20">
        <v>23</v>
      </c>
      <c r="BZ37" s="20" t="s">
        <v>82</v>
      </c>
      <c r="CA37" s="16" t="s">
        <v>96</v>
      </c>
      <c r="CB37" s="16"/>
      <c r="CC37" s="16"/>
      <c r="CD37" s="16"/>
      <c r="CE37" s="16"/>
      <c r="CF37" s="16"/>
      <c r="CG37" s="16"/>
      <c r="CH37" s="16"/>
    </row>
    <row r="38" spans="1:86" ht="15.75" customHeight="1" x14ac:dyDescent="0.35">
      <c r="A38" s="38">
        <v>2023</v>
      </c>
      <c r="B38" s="16"/>
      <c r="C38" s="20" t="s">
        <v>82</v>
      </c>
      <c r="D38" s="20" t="s">
        <v>186</v>
      </c>
      <c r="E38" s="20" t="s">
        <v>82</v>
      </c>
      <c r="F38" s="38">
        <v>2020</v>
      </c>
      <c r="G38" s="18" t="s">
        <v>195</v>
      </c>
      <c r="H38" s="18" t="s">
        <v>80</v>
      </c>
      <c r="I38" s="18" t="s">
        <v>218</v>
      </c>
      <c r="J38" s="18" t="s">
        <v>202</v>
      </c>
      <c r="K38" s="20"/>
      <c r="L38" s="20" t="s">
        <v>94</v>
      </c>
      <c r="M38" s="20" t="s">
        <v>79</v>
      </c>
      <c r="N38" s="20" t="s">
        <v>80</v>
      </c>
      <c r="O38" s="16" t="s">
        <v>86</v>
      </c>
      <c r="P38" s="16"/>
      <c r="Q38" s="39">
        <v>44724</v>
      </c>
      <c r="R38" s="20" t="s">
        <v>82</v>
      </c>
      <c r="S38" s="17" t="s">
        <v>95</v>
      </c>
      <c r="T38" s="18" t="s">
        <v>208</v>
      </c>
      <c r="U38" s="18" t="s">
        <v>191</v>
      </c>
      <c r="V38" s="18"/>
      <c r="W38" s="20" t="s">
        <v>80</v>
      </c>
      <c r="X38" s="20"/>
      <c r="Y38" s="20" t="s">
        <v>80</v>
      </c>
      <c r="Z38" s="20">
        <v>3.98</v>
      </c>
      <c r="AA38" s="20">
        <v>4</v>
      </c>
      <c r="AB38" s="20">
        <v>3.98</v>
      </c>
      <c r="AC38" s="20"/>
      <c r="AD38" s="20"/>
      <c r="AE38" s="20"/>
      <c r="AF38" s="20"/>
      <c r="AG38" s="20"/>
      <c r="AH38" s="20"/>
      <c r="AI38" s="19">
        <v>44699</v>
      </c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20">
        <v>130</v>
      </c>
      <c r="BC38" s="20">
        <v>129</v>
      </c>
      <c r="BD38" s="20">
        <v>131</v>
      </c>
      <c r="BE38" s="20">
        <v>97</v>
      </c>
      <c r="BF38" s="40">
        <v>126</v>
      </c>
      <c r="BG38" s="20">
        <v>125</v>
      </c>
      <c r="BH38" s="20">
        <v>127</v>
      </c>
      <c r="BI38" s="20">
        <v>71</v>
      </c>
      <c r="BJ38" s="20">
        <v>131</v>
      </c>
      <c r="BK38" s="20">
        <v>130</v>
      </c>
      <c r="BL38" s="20">
        <v>132</v>
      </c>
      <c r="BM38" s="20">
        <v>99</v>
      </c>
      <c r="BN38" s="20">
        <v>130</v>
      </c>
      <c r="BO38" s="20">
        <v>129</v>
      </c>
      <c r="BP38" s="20">
        <v>131</v>
      </c>
      <c r="BQ38" s="20">
        <v>95</v>
      </c>
      <c r="BR38" s="20">
        <v>517</v>
      </c>
      <c r="BS38" s="20">
        <v>515</v>
      </c>
      <c r="BT38" s="20">
        <v>519</v>
      </c>
      <c r="BU38" s="20">
        <v>95</v>
      </c>
      <c r="BV38" s="21">
        <v>44682</v>
      </c>
      <c r="BW38" s="20">
        <v>20</v>
      </c>
      <c r="BX38" s="20">
        <v>3</v>
      </c>
      <c r="BY38" s="20">
        <v>8</v>
      </c>
      <c r="BZ38" s="20" t="s">
        <v>82</v>
      </c>
      <c r="CA38" s="16" t="s">
        <v>97</v>
      </c>
      <c r="CB38" s="16"/>
      <c r="CC38" s="16"/>
      <c r="CD38" s="16"/>
      <c r="CE38" s="16"/>
      <c r="CF38" s="16"/>
      <c r="CG38" s="16"/>
      <c r="CH38" s="16"/>
    </row>
    <row r="39" spans="1:86" ht="15.75" customHeight="1" x14ac:dyDescent="0.35">
      <c r="A39" s="38">
        <v>2023</v>
      </c>
      <c r="B39" s="16"/>
      <c r="C39" s="20" t="s">
        <v>82</v>
      </c>
      <c r="D39" s="20" t="s">
        <v>186</v>
      </c>
      <c r="E39" s="20" t="s">
        <v>82</v>
      </c>
      <c r="F39" s="38">
        <v>2019</v>
      </c>
      <c r="G39" s="18" t="s">
        <v>205</v>
      </c>
      <c r="H39" s="18" t="s">
        <v>80</v>
      </c>
      <c r="I39" s="18" t="s">
        <v>200</v>
      </c>
      <c r="J39" s="18" t="s">
        <v>198</v>
      </c>
      <c r="K39" s="20"/>
      <c r="L39" s="20" t="s">
        <v>84</v>
      </c>
      <c r="M39" s="20" t="s">
        <v>85</v>
      </c>
      <c r="N39" s="20" t="s">
        <v>80</v>
      </c>
      <c r="O39" s="16" t="s">
        <v>108</v>
      </c>
      <c r="P39" s="16"/>
      <c r="Q39" s="41">
        <v>44789</v>
      </c>
      <c r="R39" s="20" t="s">
        <v>82</v>
      </c>
      <c r="S39" s="17" t="s">
        <v>137</v>
      </c>
      <c r="T39" s="18" t="s">
        <v>163</v>
      </c>
      <c r="U39" s="18" t="s">
        <v>191</v>
      </c>
      <c r="V39" s="18" t="s">
        <v>209</v>
      </c>
      <c r="W39" s="20" t="s">
        <v>82</v>
      </c>
      <c r="X39" s="20" t="s">
        <v>138</v>
      </c>
      <c r="Y39" s="20" t="s">
        <v>80</v>
      </c>
      <c r="Z39" s="20">
        <v>3.35</v>
      </c>
      <c r="AA39" s="20">
        <v>3.81</v>
      </c>
      <c r="AB39" s="20">
        <v>3.53</v>
      </c>
      <c r="AC39" s="20"/>
      <c r="AD39" s="20"/>
      <c r="AE39" s="20"/>
      <c r="AF39" s="20">
        <v>3.96</v>
      </c>
      <c r="AG39" s="20">
        <v>4</v>
      </c>
      <c r="AH39" s="20">
        <v>3.97</v>
      </c>
      <c r="AI39" s="19">
        <v>44704</v>
      </c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20">
        <v>127</v>
      </c>
      <c r="BC39" s="20">
        <v>126</v>
      </c>
      <c r="BD39" s="20">
        <v>128</v>
      </c>
      <c r="BE39" s="20">
        <v>76</v>
      </c>
      <c r="BF39" s="20">
        <v>127</v>
      </c>
      <c r="BG39" s="20">
        <v>126</v>
      </c>
      <c r="BH39" s="20">
        <v>128</v>
      </c>
      <c r="BI39" s="20">
        <v>82</v>
      </c>
      <c r="BJ39" s="20">
        <v>128</v>
      </c>
      <c r="BK39" s="20">
        <v>127</v>
      </c>
      <c r="BL39" s="20">
        <v>129</v>
      </c>
      <c r="BM39" s="20">
        <v>84</v>
      </c>
      <c r="BN39" s="20">
        <v>127</v>
      </c>
      <c r="BO39" s="20">
        <v>126</v>
      </c>
      <c r="BP39" s="20">
        <v>128</v>
      </c>
      <c r="BQ39" s="20">
        <v>70</v>
      </c>
      <c r="BR39" s="20">
        <v>509</v>
      </c>
      <c r="BS39" s="20">
        <v>507</v>
      </c>
      <c r="BT39" s="20">
        <v>511</v>
      </c>
      <c r="BU39" s="20">
        <v>77</v>
      </c>
      <c r="BV39" s="21">
        <v>44682</v>
      </c>
      <c r="BW39" s="20">
        <v>43</v>
      </c>
      <c r="BX39" s="20">
        <v>1</v>
      </c>
      <c r="BY39" s="20">
        <v>30</v>
      </c>
      <c r="BZ39" s="20" t="s">
        <v>82</v>
      </c>
      <c r="CA39" s="16" t="s">
        <v>96</v>
      </c>
      <c r="CB39" s="16"/>
      <c r="CC39" s="16"/>
      <c r="CD39" s="16"/>
      <c r="CE39" s="16"/>
      <c r="CF39" s="16"/>
      <c r="CG39" s="16"/>
      <c r="CH39" s="16"/>
    </row>
    <row r="40" spans="1:86" ht="15.75" customHeight="1" x14ac:dyDescent="0.35">
      <c r="A40" s="38">
        <v>2023</v>
      </c>
      <c r="B40" s="16"/>
      <c r="C40" s="20" t="s">
        <v>82</v>
      </c>
      <c r="D40" s="20" t="s">
        <v>186</v>
      </c>
      <c r="E40" s="20" t="s">
        <v>82</v>
      </c>
      <c r="F40" s="38">
        <v>2022</v>
      </c>
      <c r="G40" s="18" t="s">
        <v>187</v>
      </c>
      <c r="H40" s="18" t="s">
        <v>80</v>
      </c>
      <c r="I40" s="18" t="s">
        <v>206</v>
      </c>
      <c r="J40" s="18" t="s">
        <v>197</v>
      </c>
      <c r="K40" s="20"/>
      <c r="L40" s="20" t="s">
        <v>84</v>
      </c>
      <c r="M40" s="20" t="s">
        <v>85</v>
      </c>
      <c r="N40" s="20" t="s">
        <v>80</v>
      </c>
      <c r="O40" s="16" t="s">
        <v>86</v>
      </c>
      <c r="P40" s="16"/>
      <c r="Q40" s="41">
        <v>44789</v>
      </c>
      <c r="R40" s="20" t="s">
        <v>82</v>
      </c>
      <c r="S40" s="17" t="s">
        <v>95</v>
      </c>
      <c r="T40" s="18" t="s">
        <v>190</v>
      </c>
      <c r="U40" s="18" t="s">
        <v>191</v>
      </c>
      <c r="V40" s="18"/>
      <c r="W40" s="20" t="s">
        <v>80</v>
      </c>
      <c r="X40" s="20"/>
      <c r="Y40" s="20" t="s">
        <v>80</v>
      </c>
      <c r="Z40" s="20">
        <v>3.5</v>
      </c>
      <c r="AA40" s="20">
        <v>3.97</v>
      </c>
      <c r="AB40" s="20">
        <v>3.83</v>
      </c>
      <c r="AC40" s="20"/>
      <c r="AD40" s="20"/>
      <c r="AE40" s="20"/>
      <c r="AF40" s="20"/>
      <c r="AG40" s="20"/>
      <c r="AH40" s="20"/>
      <c r="AI40" s="19">
        <v>44704</v>
      </c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46">
        <v>124</v>
      </c>
      <c r="BC40" s="20">
        <v>123</v>
      </c>
      <c r="BD40" s="20">
        <v>125</v>
      </c>
      <c r="BE40" s="20">
        <v>43</v>
      </c>
      <c r="BF40" s="46">
        <v>124</v>
      </c>
      <c r="BG40" s="20">
        <v>123</v>
      </c>
      <c r="BH40" s="20">
        <v>125</v>
      </c>
      <c r="BI40" s="20">
        <v>48</v>
      </c>
      <c r="BJ40" s="46">
        <v>125</v>
      </c>
      <c r="BK40" s="20">
        <v>124</v>
      </c>
      <c r="BL40" s="20">
        <v>126</v>
      </c>
      <c r="BM40" s="20">
        <v>51</v>
      </c>
      <c r="BN40" s="20">
        <v>128</v>
      </c>
      <c r="BO40" s="20">
        <v>127</v>
      </c>
      <c r="BP40" s="20">
        <v>129</v>
      </c>
      <c r="BQ40" s="20">
        <v>81</v>
      </c>
      <c r="BR40" s="20">
        <v>501</v>
      </c>
      <c r="BS40" s="20">
        <v>499</v>
      </c>
      <c r="BT40" s="20">
        <v>503</v>
      </c>
      <c r="BU40" s="20">
        <v>51</v>
      </c>
      <c r="BV40" s="21">
        <v>44682</v>
      </c>
      <c r="BW40" s="20">
        <v>12</v>
      </c>
      <c r="BX40" s="20">
        <v>1</v>
      </c>
      <c r="BY40" s="20">
        <v>8</v>
      </c>
      <c r="BZ40" s="20" t="s">
        <v>82</v>
      </c>
      <c r="CA40" s="16" t="s">
        <v>96</v>
      </c>
      <c r="CB40" s="16"/>
      <c r="CC40" s="16"/>
      <c r="CD40" s="16"/>
      <c r="CE40" s="16"/>
      <c r="CF40" s="16"/>
      <c r="CG40" s="16"/>
      <c r="CH40" s="16"/>
    </row>
    <row r="41" spans="1:86" ht="15.75" customHeight="1" x14ac:dyDescent="0.35">
      <c r="A41" s="38">
        <v>2023</v>
      </c>
      <c r="B41" s="16"/>
      <c r="C41" s="20" t="s">
        <v>82</v>
      </c>
      <c r="D41" s="20" t="s">
        <v>186</v>
      </c>
      <c r="E41" s="20" t="s">
        <v>82</v>
      </c>
      <c r="F41" s="38">
        <v>2023</v>
      </c>
      <c r="G41" s="18" t="s">
        <v>187</v>
      </c>
      <c r="H41" s="18" t="s">
        <v>80</v>
      </c>
      <c r="I41" s="18" t="s">
        <v>218</v>
      </c>
      <c r="J41" s="18" t="s">
        <v>198</v>
      </c>
      <c r="K41" s="20"/>
      <c r="L41" s="20" t="s">
        <v>90</v>
      </c>
      <c r="M41" s="20" t="s">
        <v>79</v>
      </c>
      <c r="N41" s="20" t="s">
        <v>80</v>
      </c>
      <c r="O41" s="16" t="s">
        <v>86</v>
      </c>
      <c r="P41" s="16"/>
      <c r="Q41" s="19">
        <v>44761</v>
      </c>
      <c r="R41" s="20" t="s">
        <v>82</v>
      </c>
      <c r="S41" s="17" t="s">
        <v>93</v>
      </c>
      <c r="T41" s="18" t="s">
        <v>193</v>
      </c>
      <c r="U41" s="18" t="s">
        <v>194</v>
      </c>
      <c r="V41" s="18"/>
      <c r="W41" s="20" t="s">
        <v>80</v>
      </c>
      <c r="X41" s="20"/>
      <c r="Y41" s="20" t="s">
        <v>80</v>
      </c>
      <c r="Z41" s="20">
        <v>3.97</v>
      </c>
      <c r="AA41" s="20">
        <v>3.98</v>
      </c>
      <c r="AB41" s="20">
        <v>3.97</v>
      </c>
      <c r="AC41" s="20"/>
      <c r="AD41" s="20"/>
      <c r="AE41" s="20"/>
      <c r="AF41" s="20"/>
      <c r="AG41" s="20"/>
      <c r="AH41" s="20"/>
      <c r="AI41" s="19">
        <v>44704</v>
      </c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20">
        <v>129</v>
      </c>
      <c r="BC41" s="20">
        <v>128</v>
      </c>
      <c r="BD41" s="20">
        <v>130</v>
      </c>
      <c r="BE41" s="20">
        <v>92</v>
      </c>
      <c r="BF41" s="20">
        <v>128</v>
      </c>
      <c r="BG41" s="20">
        <v>127</v>
      </c>
      <c r="BH41" s="20">
        <v>129</v>
      </c>
      <c r="BI41" s="20">
        <v>90</v>
      </c>
      <c r="BJ41" s="20">
        <v>127</v>
      </c>
      <c r="BK41" s="20">
        <v>126</v>
      </c>
      <c r="BL41" s="20">
        <v>128</v>
      </c>
      <c r="BM41" s="20">
        <v>74</v>
      </c>
      <c r="BN41" s="20">
        <v>128</v>
      </c>
      <c r="BO41" s="20">
        <v>127</v>
      </c>
      <c r="BP41" s="20">
        <v>129</v>
      </c>
      <c r="BQ41" s="20">
        <v>81</v>
      </c>
      <c r="BR41" s="20">
        <v>512</v>
      </c>
      <c r="BS41" s="20">
        <v>510</v>
      </c>
      <c r="BT41" s="20">
        <v>514</v>
      </c>
      <c r="BU41" s="20">
        <v>85</v>
      </c>
      <c r="BV41" s="21">
        <v>44682</v>
      </c>
      <c r="BW41" s="20">
        <v>30</v>
      </c>
      <c r="BX41" s="20">
        <v>3</v>
      </c>
      <c r="BY41" s="20">
        <v>23</v>
      </c>
      <c r="BZ41" s="20" t="s">
        <v>82</v>
      </c>
      <c r="CA41" s="16" t="s">
        <v>123</v>
      </c>
      <c r="CB41" s="16"/>
      <c r="CC41" s="16"/>
      <c r="CD41" s="16"/>
      <c r="CE41" s="16"/>
      <c r="CF41" s="16"/>
      <c r="CG41" s="16"/>
      <c r="CH41" s="16"/>
    </row>
    <row r="42" spans="1:86" ht="15.75" customHeight="1" x14ac:dyDescent="0.35">
      <c r="A42" s="38">
        <v>2023</v>
      </c>
      <c r="B42" s="16"/>
      <c r="C42" s="20" t="s">
        <v>82</v>
      </c>
      <c r="D42" s="20" t="s">
        <v>186</v>
      </c>
      <c r="E42" s="20" t="s">
        <v>82</v>
      </c>
      <c r="F42" s="38">
        <v>2018</v>
      </c>
      <c r="G42" s="18" t="s">
        <v>205</v>
      </c>
      <c r="H42" s="18" t="s">
        <v>80</v>
      </c>
      <c r="I42" s="18" t="s">
        <v>218</v>
      </c>
      <c r="J42" s="18" t="s">
        <v>198</v>
      </c>
      <c r="K42" s="20"/>
      <c r="L42" s="20" t="s">
        <v>84</v>
      </c>
      <c r="M42" s="20" t="s">
        <v>85</v>
      </c>
      <c r="N42" s="20" t="s">
        <v>80</v>
      </c>
      <c r="O42" s="16" t="s">
        <v>86</v>
      </c>
      <c r="P42" s="16"/>
      <c r="Q42" s="19">
        <v>44738</v>
      </c>
      <c r="R42" s="20" t="s">
        <v>82</v>
      </c>
      <c r="S42" s="17" t="s">
        <v>87</v>
      </c>
      <c r="T42" s="18" t="s">
        <v>193</v>
      </c>
      <c r="U42" s="18" t="s">
        <v>194</v>
      </c>
      <c r="V42" s="18"/>
      <c r="W42" s="20" t="s">
        <v>80</v>
      </c>
      <c r="X42" s="20"/>
      <c r="Y42" s="20" t="s">
        <v>80</v>
      </c>
      <c r="Z42" s="20">
        <v>3.98</v>
      </c>
      <c r="AA42" s="20">
        <v>4</v>
      </c>
      <c r="AB42" s="20">
        <v>3.99</v>
      </c>
      <c r="AC42" s="20"/>
      <c r="AD42" s="20"/>
      <c r="AE42" s="20"/>
      <c r="AF42" s="20"/>
      <c r="AG42" s="20"/>
      <c r="AH42" s="20"/>
      <c r="AI42" s="19">
        <v>44704</v>
      </c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46">
        <v>124</v>
      </c>
      <c r="BC42" s="20">
        <v>123</v>
      </c>
      <c r="BD42" s="20">
        <v>125</v>
      </c>
      <c r="BE42" s="20">
        <v>43</v>
      </c>
      <c r="BF42" s="20">
        <v>127</v>
      </c>
      <c r="BG42" s="20">
        <v>126</v>
      </c>
      <c r="BH42" s="20">
        <v>128</v>
      </c>
      <c r="BI42" s="20">
        <v>82</v>
      </c>
      <c r="BJ42" s="20">
        <v>129</v>
      </c>
      <c r="BK42" s="20">
        <v>128</v>
      </c>
      <c r="BL42" s="20">
        <v>130</v>
      </c>
      <c r="BM42" s="20">
        <v>90</v>
      </c>
      <c r="BN42" s="20">
        <v>130</v>
      </c>
      <c r="BO42" s="20">
        <v>129</v>
      </c>
      <c r="BP42" s="20">
        <v>131</v>
      </c>
      <c r="BQ42" s="20">
        <v>95</v>
      </c>
      <c r="BR42" s="20">
        <v>510</v>
      </c>
      <c r="BS42" s="20">
        <v>508</v>
      </c>
      <c r="BT42" s="20">
        <v>512</v>
      </c>
      <c r="BU42" s="20">
        <v>80</v>
      </c>
      <c r="BV42" s="21">
        <v>44682</v>
      </c>
      <c r="BW42" s="20">
        <v>13</v>
      </c>
      <c r="BX42" s="20">
        <v>1</v>
      </c>
      <c r="BY42" s="20">
        <v>10</v>
      </c>
      <c r="BZ42" s="20" t="s">
        <v>82</v>
      </c>
      <c r="CA42" s="16" t="s">
        <v>88</v>
      </c>
      <c r="CB42" s="16"/>
      <c r="CC42" s="16"/>
      <c r="CD42" s="16"/>
      <c r="CE42" s="16"/>
      <c r="CF42" s="16"/>
      <c r="CG42" s="16"/>
      <c r="CH42" s="16"/>
    </row>
    <row r="43" spans="1:86" ht="15.75" customHeight="1" x14ac:dyDescent="0.35">
      <c r="A43" s="38">
        <v>2023</v>
      </c>
      <c r="B43" s="16"/>
      <c r="C43" s="20" t="s">
        <v>82</v>
      </c>
      <c r="D43" s="20" t="s">
        <v>186</v>
      </c>
      <c r="E43" s="20" t="s">
        <v>82</v>
      </c>
      <c r="F43" s="38">
        <v>2020</v>
      </c>
      <c r="G43" s="18" t="s">
        <v>205</v>
      </c>
      <c r="H43" s="18" t="s">
        <v>80</v>
      </c>
      <c r="I43" s="18" t="s">
        <v>206</v>
      </c>
      <c r="J43" s="18" t="s">
        <v>198</v>
      </c>
      <c r="K43" s="20"/>
      <c r="L43" s="20" t="s">
        <v>112</v>
      </c>
      <c r="M43" s="20" t="s">
        <v>85</v>
      </c>
      <c r="N43" s="20" t="s">
        <v>80</v>
      </c>
      <c r="O43" s="16"/>
      <c r="P43" s="16"/>
      <c r="Q43" s="19">
        <v>44754</v>
      </c>
      <c r="R43" s="20" t="s">
        <v>82</v>
      </c>
      <c r="S43" s="17" t="s">
        <v>115</v>
      </c>
      <c r="T43" s="18" t="s">
        <v>193</v>
      </c>
      <c r="U43" s="18" t="s">
        <v>194</v>
      </c>
      <c r="V43" s="18"/>
      <c r="W43" s="20" t="s">
        <v>80</v>
      </c>
      <c r="X43" s="20"/>
      <c r="Y43" s="20" t="s">
        <v>80</v>
      </c>
      <c r="Z43" s="20">
        <v>3.79</v>
      </c>
      <c r="AA43" s="20">
        <v>4</v>
      </c>
      <c r="AB43" s="20">
        <v>3.88</v>
      </c>
      <c r="AC43" s="20"/>
      <c r="AD43" s="20"/>
      <c r="AE43" s="20"/>
      <c r="AF43" s="20"/>
      <c r="AG43" s="20"/>
      <c r="AH43" s="20"/>
      <c r="AI43" s="19">
        <v>44705</v>
      </c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20">
        <v>128</v>
      </c>
      <c r="BC43" s="20">
        <v>127</v>
      </c>
      <c r="BD43" s="20">
        <v>129</v>
      </c>
      <c r="BE43" s="20">
        <v>85</v>
      </c>
      <c r="BF43" s="20">
        <v>127</v>
      </c>
      <c r="BG43" s="20">
        <v>126</v>
      </c>
      <c r="BH43" s="20">
        <v>128</v>
      </c>
      <c r="BI43" s="20">
        <v>82</v>
      </c>
      <c r="BJ43" s="20">
        <v>127</v>
      </c>
      <c r="BK43" s="20">
        <v>126</v>
      </c>
      <c r="BL43" s="20">
        <v>128</v>
      </c>
      <c r="BM43" s="20">
        <v>74</v>
      </c>
      <c r="BN43" s="20">
        <v>128</v>
      </c>
      <c r="BO43" s="20">
        <v>127</v>
      </c>
      <c r="BP43" s="20">
        <v>129</v>
      </c>
      <c r="BQ43" s="20">
        <v>81</v>
      </c>
      <c r="BR43" s="20">
        <v>510</v>
      </c>
      <c r="BS43" s="20">
        <v>508</v>
      </c>
      <c r="BT43" s="20">
        <v>512</v>
      </c>
      <c r="BU43" s="20">
        <v>80</v>
      </c>
      <c r="BV43" s="21">
        <v>44682</v>
      </c>
      <c r="BW43" s="20">
        <v>38</v>
      </c>
      <c r="BX43" s="20">
        <v>1</v>
      </c>
      <c r="BY43" s="20">
        <v>27</v>
      </c>
      <c r="BZ43" s="20" t="s">
        <v>82</v>
      </c>
      <c r="CA43" s="16" t="s">
        <v>116</v>
      </c>
      <c r="CB43" s="16"/>
      <c r="CC43" s="16"/>
      <c r="CD43" s="16"/>
      <c r="CE43" s="16"/>
      <c r="CF43" s="16"/>
      <c r="CG43" s="16"/>
      <c r="CH43" s="16"/>
    </row>
    <row r="44" spans="1:86" ht="15.75" customHeight="1" x14ac:dyDescent="0.35">
      <c r="A44" s="38">
        <v>2023</v>
      </c>
      <c r="B44" s="16" t="s">
        <v>226</v>
      </c>
      <c r="C44" s="20" t="s">
        <v>82</v>
      </c>
      <c r="D44" s="20" t="s">
        <v>204</v>
      </c>
      <c r="E44" s="20" t="s">
        <v>82</v>
      </c>
      <c r="F44" s="38">
        <v>2014</v>
      </c>
      <c r="G44" s="18" t="s">
        <v>205</v>
      </c>
      <c r="H44" s="18" t="s">
        <v>80</v>
      </c>
      <c r="I44" s="18" t="s">
        <v>206</v>
      </c>
      <c r="J44" s="18" t="s">
        <v>201</v>
      </c>
      <c r="K44" s="20"/>
      <c r="L44" s="20" t="s">
        <v>84</v>
      </c>
      <c r="M44" s="20" t="s">
        <v>85</v>
      </c>
      <c r="N44" s="20" t="s">
        <v>80</v>
      </c>
      <c r="O44" s="16" t="s">
        <v>86</v>
      </c>
      <c r="P44" s="16"/>
      <c r="Q44" s="19">
        <v>44750</v>
      </c>
      <c r="R44" s="20" t="s">
        <v>82</v>
      </c>
      <c r="S44" s="17" t="s">
        <v>110</v>
      </c>
      <c r="T44" s="18" t="s">
        <v>216</v>
      </c>
      <c r="U44" s="18" t="s">
        <v>217</v>
      </c>
      <c r="V44" s="18" t="s">
        <v>207</v>
      </c>
      <c r="W44" s="20" t="s">
        <v>80</v>
      </c>
      <c r="X44" s="20"/>
      <c r="Y44" s="20" t="s">
        <v>80</v>
      </c>
      <c r="Z44" s="20">
        <v>3.71</v>
      </c>
      <c r="AA44" s="20">
        <v>3.98</v>
      </c>
      <c r="AB44" s="20">
        <v>3.83</v>
      </c>
      <c r="AC44" s="20">
        <v>3.95</v>
      </c>
      <c r="AD44" s="20"/>
      <c r="AE44" s="20">
        <v>3.95</v>
      </c>
      <c r="AF44" s="20"/>
      <c r="AG44" s="20"/>
      <c r="AH44" s="20"/>
      <c r="AI44" s="19">
        <v>44713</v>
      </c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20">
        <v>128</v>
      </c>
      <c r="BC44" s="20">
        <v>127</v>
      </c>
      <c r="BD44" s="20">
        <v>129</v>
      </c>
      <c r="BE44" s="20">
        <v>85</v>
      </c>
      <c r="BF44" s="20">
        <v>129</v>
      </c>
      <c r="BG44" s="20">
        <v>128</v>
      </c>
      <c r="BH44" s="20">
        <v>130</v>
      </c>
      <c r="BI44" s="20">
        <v>94</v>
      </c>
      <c r="BJ44" s="20">
        <v>128</v>
      </c>
      <c r="BK44" s="20">
        <v>127</v>
      </c>
      <c r="BL44" s="20">
        <v>129</v>
      </c>
      <c r="BM44" s="20">
        <v>84</v>
      </c>
      <c r="BN44" s="20">
        <v>129</v>
      </c>
      <c r="BO44" s="20">
        <v>128</v>
      </c>
      <c r="BP44" s="20">
        <v>130</v>
      </c>
      <c r="BQ44" s="20">
        <v>88</v>
      </c>
      <c r="BR44" s="20">
        <v>514</v>
      </c>
      <c r="BS44" s="20">
        <v>512</v>
      </c>
      <c r="BT44" s="20">
        <v>516</v>
      </c>
      <c r="BU44" s="20">
        <v>90</v>
      </c>
      <c r="BV44" s="21">
        <v>44682</v>
      </c>
      <c r="BW44" s="20">
        <v>24</v>
      </c>
      <c r="BX44" s="20">
        <v>3</v>
      </c>
      <c r="BY44" s="20">
        <v>16</v>
      </c>
      <c r="BZ44" s="20" t="s">
        <v>82</v>
      </c>
      <c r="CA44" s="16" t="s">
        <v>96</v>
      </c>
      <c r="CB44" s="16"/>
      <c r="CC44" s="16"/>
      <c r="CD44" s="16"/>
      <c r="CE44" s="16"/>
      <c r="CF44" s="16"/>
      <c r="CG44" s="16"/>
      <c r="CH44" s="16"/>
    </row>
    <row r="45" spans="1:86" ht="15.75" customHeight="1" x14ac:dyDescent="0.35">
      <c r="A45" s="38">
        <v>2023</v>
      </c>
      <c r="B45" s="16"/>
      <c r="C45" s="20" t="s">
        <v>82</v>
      </c>
      <c r="D45" s="20" t="s">
        <v>186</v>
      </c>
      <c r="E45" s="20" t="s">
        <v>82</v>
      </c>
      <c r="F45" s="38">
        <v>2020</v>
      </c>
      <c r="G45" s="18" t="s">
        <v>205</v>
      </c>
      <c r="H45" s="18" t="s">
        <v>80</v>
      </c>
      <c r="I45" s="18" t="s">
        <v>206</v>
      </c>
      <c r="J45" s="18" t="s">
        <v>198</v>
      </c>
      <c r="K45" s="20"/>
      <c r="L45" s="20" t="s">
        <v>134</v>
      </c>
      <c r="M45" s="20" t="s">
        <v>85</v>
      </c>
      <c r="N45" s="20" t="s">
        <v>80</v>
      </c>
      <c r="O45" s="16" t="s">
        <v>86</v>
      </c>
      <c r="P45" s="16"/>
      <c r="Q45" s="41">
        <v>44785</v>
      </c>
      <c r="R45" s="20" t="s">
        <v>82</v>
      </c>
      <c r="S45" s="17" t="s">
        <v>136</v>
      </c>
      <c r="T45" s="18" t="s">
        <v>210</v>
      </c>
      <c r="U45" s="18" t="s">
        <v>211</v>
      </c>
      <c r="V45" s="18"/>
      <c r="W45" s="20" t="s">
        <v>80</v>
      </c>
      <c r="X45" s="20"/>
      <c r="Y45" s="20" t="s">
        <v>80</v>
      </c>
      <c r="Z45" s="20">
        <v>3.78</v>
      </c>
      <c r="AA45" s="20">
        <v>3.86</v>
      </c>
      <c r="AB45" s="20">
        <v>3.81</v>
      </c>
      <c r="AC45" s="20"/>
      <c r="AD45" s="20"/>
      <c r="AE45" s="20"/>
      <c r="AF45" s="20"/>
      <c r="AG45" s="20"/>
      <c r="AH45" s="20"/>
      <c r="AI45" s="19">
        <v>44713</v>
      </c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20">
        <v>127</v>
      </c>
      <c r="BC45" s="20">
        <v>126</v>
      </c>
      <c r="BD45" s="20">
        <v>128</v>
      </c>
      <c r="BE45" s="20">
        <v>76</v>
      </c>
      <c r="BF45" s="46">
        <v>125</v>
      </c>
      <c r="BG45" s="20">
        <v>124</v>
      </c>
      <c r="BH45" s="20">
        <v>126</v>
      </c>
      <c r="BI45" s="20">
        <v>60</v>
      </c>
      <c r="BJ45" s="20">
        <v>129</v>
      </c>
      <c r="BK45" s="20">
        <v>128</v>
      </c>
      <c r="BL45" s="20">
        <v>130</v>
      </c>
      <c r="BM45" s="20">
        <v>90</v>
      </c>
      <c r="BN45" s="20">
        <v>128</v>
      </c>
      <c r="BO45" s="20">
        <v>127</v>
      </c>
      <c r="BP45" s="20">
        <v>129</v>
      </c>
      <c r="BQ45" s="20">
        <v>81</v>
      </c>
      <c r="BR45" s="20">
        <v>509</v>
      </c>
      <c r="BS45" s="20">
        <v>507</v>
      </c>
      <c r="BT45" s="20">
        <v>511</v>
      </c>
      <c r="BU45" s="20">
        <v>77</v>
      </c>
      <c r="BV45" s="21">
        <v>44682</v>
      </c>
      <c r="BW45" s="20">
        <v>22</v>
      </c>
      <c r="BX45" s="20">
        <v>1</v>
      </c>
      <c r="BY45" s="20">
        <v>17</v>
      </c>
      <c r="BZ45" s="20" t="s">
        <v>82</v>
      </c>
      <c r="CA45" s="16" t="s">
        <v>96</v>
      </c>
      <c r="CB45" s="16"/>
      <c r="CC45" s="16"/>
      <c r="CD45" s="16"/>
      <c r="CE45" s="16"/>
      <c r="CF45" s="16"/>
      <c r="CG45" s="16"/>
      <c r="CH45" s="16"/>
    </row>
    <row r="46" spans="1:86" ht="15.75" customHeight="1" x14ac:dyDescent="0.35">
      <c r="A46" s="38">
        <v>2023</v>
      </c>
      <c r="B46" s="16"/>
      <c r="C46" s="20" t="s">
        <v>82</v>
      </c>
      <c r="D46" s="20" t="s">
        <v>186</v>
      </c>
      <c r="E46" s="20" t="s">
        <v>82</v>
      </c>
      <c r="F46" s="38">
        <v>2018</v>
      </c>
      <c r="G46" s="18" t="s">
        <v>205</v>
      </c>
      <c r="H46" s="18" t="s">
        <v>80</v>
      </c>
      <c r="I46" s="18" t="s">
        <v>218</v>
      </c>
      <c r="J46" s="18" t="s">
        <v>197</v>
      </c>
      <c r="K46" s="20"/>
      <c r="L46" s="20" t="s">
        <v>129</v>
      </c>
      <c r="M46" s="20" t="s">
        <v>79</v>
      </c>
      <c r="N46" s="20" t="s">
        <v>80</v>
      </c>
      <c r="O46" s="16" t="s">
        <v>86</v>
      </c>
      <c r="P46" s="16"/>
      <c r="Q46" s="41">
        <v>44779</v>
      </c>
      <c r="R46" s="20" t="s">
        <v>82</v>
      </c>
      <c r="S46" s="17" t="s">
        <v>132</v>
      </c>
      <c r="T46" s="18" t="s">
        <v>193</v>
      </c>
      <c r="U46" s="18" t="s">
        <v>194</v>
      </c>
      <c r="V46" s="18" t="s">
        <v>207</v>
      </c>
      <c r="W46" s="20" t="s">
        <v>80</v>
      </c>
      <c r="X46" s="20"/>
      <c r="Y46" s="20" t="s">
        <v>80</v>
      </c>
      <c r="Z46" s="20">
        <v>3.97</v>
      </c>
      <c r="AA46" s="20">
        <v>3.96</v>
      </c>
      <c r="AB46" s="20">
        <v>3.96</v>
      </c>
      <c r="AC46" s="20">
        <v>3.99</v>
      </c>
      <c r="AD46" s="20"/>
      <c r="AE46" s="20">
        <v>3.99</v>
      </c>
      <c r="AF46" s="20"/>
      <c r="AG46" s="20"/>
      <c r="AH46" s="20"/>
      <c r="AI46" s="19">
        <v>44713</v>
      </c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20">
        <v>126</v>
      </c>
      <c r="BC46" s="20">
        <v>125</v>
      </c>
      <c r="BD46" s="20">
        <v>127</v>
      </c>
      <c r="BE46" s="20">
        <v>66</v>
      </c>
      <c r="BF46" s="20">
        <v>126</v>
      </c>
      <c r="BG46" s="20">
        <v>125</v>
      </c>
      <c r="BH46" s="20">
        <v>127</v>
      </c>
      <c r="BI46" s="20">
        <v>71</v>
      </c>
      <c r="BJ46" s="20">
        <v>127</v>
      </c>
      <c r="BK46" s="20">
        <v>126</v>
      </c>
      <c r="BL46" s="20">
        <v>128</v>
      </c>
      <c r="BM46" s="20">
        <v>74</v>
      </c>
      <c r="BN46" s="20">
        <v>129</v>
      </c>
      <c r="BO46" s="20">
        <v>128</v>
      </c>
      <c r="BP46" s="20">
        <v>130</v>
      </c>
      <c r="BQ46" s="20">
        <v>88</v>
      </c>
      <c r="BR46" s="20">
        <v>508</v>
      </c>
      <c r="BS46" s="20">
        <v>506</v>
      </c>
      <c r="BT46" s="20">
        <v>510</v>
      </c>
      <c r="BU46" s="20">
        <v>74</v>
      </c>
      <c r="BV46" s="21">
        <v>44682</v>
      </c>
      <c r="BW46" s="20">
        <v>36</v>
      </c>
      <c r="BX46" s="20">
        <v>1</v>
      </c>
      <c r="BY46" s="20">
        <v>30</v>
      </c>
      <c r="BZ46" s="20" t="s">
        <v>82</v>
      </c>
      <c r="CA46" s="16" t="s">
        <v>133</v>
      </c>
      <c r="CB46" s="16"/>
      <c r="CC46" s="16"/>
      <c r="CD46" s="16"/>
      <c r="CE46" s="16"/>
      <c r="CF46" s="16"/>
      <c r="CG46" s="16"/>
      <c r="CH46" s="16"/>
    </row>
    <row r="47" spans="1:86" ht="15.75" customHeight="1" x14ac:dyDescent="0.35">
      <c r="A47" s="38">
        <v>2023</v>
      </c>
      <c r="B47" s="16"/>
      <c r="C47" s="20" t="s">
        <v>82</v>
      </c>
      <c r="D47" s="20" t="s">
        <v>186</v>
      </c>
      <c r="E47" s="20" t="s">
        <v>82</v>
      </c>
      <c r="F47" s="38">
        <v>2018</v>
      </c>
      <c r="G47" s="18" t="s">
        <v>205</v>
      </c>
      <c r="H47" s="18" t="s">
        <v>80</v>
      </c>
      <c r="I47" s="18" t="s">
        <v>218</v>
      </c>
      <c r="J47" s="18" t="s">
        <v>201</v>
      </c>
      <c r="K47" s="20"/>
      <c r="L47" s="20" t="s">
        <v>84</v>
      </c>
      <c r="M47" s="20" t="s">
        <v>79</v>
      </c>
      <c r="N47" s="20" t="s">
        <v>80</v>
      </c>
      <c r="O47" s="16" t="s">
        <v>86</v>
      </c>
      <c r="P47" s="16"/>
      <c r="Q47" s="43">
        <v>44789</v>
      </c>
      <c r="R47" s="20" t="s">
        <v>82</v>
      </c>
      <c r="S47" s="17" t="s">
        <v>132</v>
      </c>
      <c r="T47" s="18" t="s">
        <v>193</v>
      </c>
      <c r="U47" s="18" t="s">
        <v>194</v>
      </c>
      <c r="V47" s="18"/>
      <c r="W47" s="20" t="s">
        <v>80</v>
      </c>
      <c r="X47" s="20"/>
      <c r="Y47" s="20" t="s">
        <v>80</v>
      </c>
      <c r="Z47" s="20">
        <v>3.99</v>
      </c>
      <c r="AA47" s="20">
        <v>4</v>
      </c>
      <c r="AB47" s="20">
        <v>3.99</v>
      </c>
      <c r="AC47" s="20"/>
      <c r="AD47" s="20"/>
      <c r="AE47" s="20"/>
      <c r="AF47" s="20"/>
      <c r="AG47" s="20"/>
      <c r="AH47" s="20"/>
      <c r="AI47" s="19">
        <v>44713</v>
      </c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20">
        <v>130</v>
      </c>
      <c r="BC47" s="20">
        <v>129</v>
      </c>
      <c r="BD47" s="20">
        <v>131</v>
      </c>
      <c r="BE47" s="20">
        <v>97</v>
      </c>
      <c r="BF47" s="20">
        <v>128</v>
      </c>
      <c r="BG47" s="20">
        <v>127</v>
      </c>
      <c r="BH47" s="20">
        <v>129</v>
      </c>
      <c r="BI47" s="20">
        <v>90</v>
      </c>
      <c r="BJ47" s="20">
        <v>129</v>
      </c>
      <c r="BK47" s="20">
        <v>128</v>
      </c>
      <c r="BL47" s="20">
        <v>130</v>
      </c>
      <c r="BM47" s="20">
        <v>90</v>
      </c>
      <c r="BN47" s="20">
        <v>129</v>
      </c>
      <c r="BO47" s="20">
        <v>128</v>
      </c>
      <c r="BP47" s="20">
        <v>130</v>
      </c>
      <c r="BQ47" s="20">
        <v>88</v>
      </c>
      <c r="BR47" s="20">
        <v>516</v>
      </c>
      <c r="BS47" s="20">
        <v>514</v>
      </c>
      <c r="BT47" s="20">
        <v>518</v>
      </c>
      <c r="BU47" s="20">
        <v>93</v>
      </c>
      <c r="BV47" s="21">
        <v>44682</v>
      </c>
      <c r="BW47" s="20">
        <v>12</v>
      </c>
      <c r="BX47" s="20">
        <v>1</v>
      </c>
      <c r="BY47" s="20">
        <v>8</v>
      </c>
      <c r="BZ47" s="20" t="s">
        <v>82</v>
      </c>
      <c r="CA47" s="16" t="s">
        <v>111</v>
      </c>
      <c r="CB47" s="16"/>
      <c r="CC47" s="16"/>
      <c r="CD47" s="16"/>
      <c r="CE47" s="16"/>
      <c r="CF47" s="16"/>
      <c r="CG47" s="16"/>
      <c r="CH47" s="16"/>
    </row>
    <row r="48" spans="1:86" ht="15.75" customHeight="1" x14ac:dyDescent="0.35">
      <c r="A48" s="38">
        <v>2023</v>
      </c>
      <c r="B48" s="16" t="s">
        <v>222</v>
      </c>
      <c r="C48" s="20" t="s">
        <v>82</v>
      </c>
      <c r="D48" s="20" t="s">
        <v>204</v>
      </c>
      <c r="E48" s="20" t="s">
        <v>82</v>
      </c>
      <c r="F48" s="38">
        <v>2017</v>
      </c>
      <c r="G48" s="18" t="s">
        <v>205</v>
      </c>
      <c r="H48" s="18" t="s">
        <v>80</v>
      </c>
      <c r="I48" s="18" t="s">
        <v>206</v>
      </c>
      <c r="J48" s="18" t="s">
        <v>197</v>
      </c>
      <c r="K48" s="20"/>
      <c r="L48" s="20" t="s">
        <v>84</v>
      </c>
      <c r="M48" s="20" t="s">
        <v>79</v>
      </c>
      <c r="N48" s="20" t="s">
        <v>80</v>
      </c>
      <c r="O48" s="16" t="s">
        <v>86</v>
      </c>
      <c r="P48" s="16"/>
      <c r="Q48" s="19">
        <v>44761</v>
      </c>
      <c r="R48" s="20" t="s">
        <v>82</v>
      </c>
      <c r="S48" s="17" t="s">
        <v>118</v>
      </c>
      <c r="T48" s="18" t="s">
        <v>210</v>
      </c>
      <c r="U48" s="18" t="s">
        <v>211</v>
      </c>
      <c r="V48" s="18"/>
      <c r="W48" s="20" t="s">
        <v>80</v>
      </c>
      <c r="X48" s="20"/>
      <c r="Y48" s="20" t="s">
        <v>80</v>
      </c>
      <c r="Z48" s="20">
        <v>3.5</v>
      </c>
      <c r="AA48" s="20">
        <v>3.87</v>
      </c>
      <c r="AB48" s="20">
        <v>3.65</v>
      </c>
      <c r="AC48" s="20"/>
      <c r="AD48" s="20"/>
      <c r="AE48" s="20"/>
      <c r="AF48" s="20"/>
      <c r="AG48" s="20"/>
      <c r="AH48" s="20"/>
      <c r="AI48" s="19">
        <v>44727</v>
      </c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46">
        <v>125</v>
      </c>
      <c r="BC48" s="20">
        <v>124</v>
      </c>
      <c r="BD48" s="20">
        <v>126</v>
      </c>
      <c r="BE48" s="20">
        <v>54</v>
      </c>
      <c r="BF48" s="20">
        <v>126</v>
      </c>
      <c r="BG48" s="20">
        <v>125</v>
      </c>
      <c r="BH48" s="20">
        <v>127</v>
      </c>
      <c r="BI48" s="20">
        <v>71</v>
      </c>
      <c r="BJ48" s="20">
        <v>127</v>
      </c>
      <c r="BK48" s="20">
        <v>126</v>
      </c>
      <c r="BL48" s="20">
        <v>128</v>
      </c>
      <c r="BM48" s="20">
        <v>74</v>
      </c>
      <c r="BN48" s="20">
        <v>126</v>
      </c>
      <c r="BO48" s="20">
        <v>125</v>
      </c>
      <c r="BP48" s="20">
        <v>127</v>
      </c>
      <c r="BQ48" s="20">
        <v>59</v>
      </c>
      <c r="BR48" s="20">
        <v>504</v>
      </c>
      <c r="BS48" s="20">
        <v>502</v>
      </c>
      <c r="BT48" s="20">
        <v>506</v>
      </c>
      <c r="BU48" s="20">
        <v>61</v>
      </c>
      <c r="BV48" s="21">
        <v>44682</v>
      </c>
      <c r="BW48" s="20">
        <v>12</v>
      </c>
      <c r="BX48" s="20">
        <v>2</v>
      </c>
      <c r="BY48" s="20">
        <v>9</v>
      </c>
      <c r="BZ48" s="20" t="s">
        <v>82</v>
      </c>
      <c r="CA48" s="16" t="s">
        <v>111</v>
      </c>
      <c r="CB48" s="16"/>
      <c r="CC48" s="16"/>
      <c r="CD48" s="16"/>
      <c r="CE48" s="16"/>
      <c r="CF48" s="16"/>
      <c r="CG48" s="16"/>
      <c r="CH48" s="16"/>
    </row>
    <row r="49" spans="1:86" ht="15.75" customHeight="1" x14ac:dyDescent="0.35">
      <c r="A49" s="38">
        <v>2023</v>
      </c>
      <c r="B49" s="16"/>
      <c r="C49" s="20" t="s">
        <v>82</v>
      </c>
      <c r="D49" s="20" t="s">
        <v>186</v>
      </c>
      <c r="E49" s="20" t="s">
        <v>82</v>
      </c>
      <c r="F49" s="38">
        <v>2021</v>
      </c>
      <c r="G49" s="18" t="s">
        <v>195</v>
      </c>
      <c r="H49" s="18" t="s">
        <v>80</v>
      </c>
      <c r="I49" s="18" t="s">
        <v>206</v>
      </c>
      <c r="J49" s="18" t="s">
        <v>198</v>
      </c>
      <c r="K49" s="20"/>
      <c r="L49" s="20" t="s">
        <v>84</v>
      </c>
      <c r="M49" s="20" t="s">
        <v>85</v>
      </c>
      <c r="N49" s="20" t="s">
        <v>80</v>
      </c>
      <c r="O49" s="16" t="s">
        <v>86</v>
      </c>
      <c r="P49" s="16"/>
      <c r="Q49" s="19">
        <v>44764</v>
      </c>
      <c r="R49" s="20" t="s">
        <v>82</v>
      </c>
      <c r="S49" s="17" t="s">
        <v>126</v>
      </c>
      <c r="T49" s="18" t="s">
        <v>210</v>
      </c>
      <c r="U49" s="18" t="s">
        <v>211</v>
      </c>
      <c r="V49" s="18"/>
      <c r="W49" s="20" t="s">
        <v>80</v>
      </c>
      <c r="X49" s="20"/>
      <c r="Y49" s="20" t="s">
        <v>80</v>
      </c>
      <c r="Z49" s="20">
        <v>3.62</v>
      </c>
      <c r="AA49" s="20">
        <v>3.84</v>
      </c>
      <c r="AB49" s="20">
        <v>3.7</v>
      </c>
      <c r="AC49" s="20"/>
      <c r="AD49" s="20"/>
      <c r="AE49" s="20"/>
      <c r="AF49" s="20"/>
      <c r="AG49" s="20"/>
      <c r="AH49" s="20"/>
      <c r="AI49" s="19">
        <v>44727</v>
      </c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40">
        <v>127</v>
      </c>
      <c r="BC49" s="20">
        <v>126</v>
      </c>
      <c r="BD49" s="20">
        <v>128</v>
      </c>
      <c r="BE49" s="20">
        <v>76</v>
      </c>
      <c r="BF49" s="20">
        <v>126</v>
      </c>
      <c r="BG49" s="20">
        <v>125</v>
      </c>
      <c r="BH49" s="20">
        <v>127</v>
      </c>
      <c r="BI49" s="20">
        <v>71</v>
      </c>
      <c r="BJ49" s="20">
        <v>128</v>
      </c>
      <c r="BK49" s="20">
        <v>127</v>
      </c>
      <c r="BL49" s="20">
        <v>129</v>
      </c>
      <c r="BM49" s="20">
        <v>84</v>
      </c>
      <c r="BN49" s="20">
        <v>130</v>
      </c>
      <c r="BO49" s="20">
        <v>129</v>
      </c>
      <c r="BP49" s="20">
        <v>131</v>
      </c>
      <c r="BQ49" s="20">
        <v>95</v>
      </c>
      <c r="BR49" s="20">
        <v>511</v>
      </c>
      <c r="BS49" s="20">
        <v>509</v>
      </c>
      <c r="BT49" s="20">
        <v>513</v>
      </c>
      <c r="BU49" s="20">
        <v>83</v>
      </c>
      <c r="BV49" s="21">
        <v>44682</v>
      </c>
      <c r="BW49" s="20">
        <v>17</v>
      </c>
      <c r="BX49" s="20">
        <v>1</v>
      </c>
      <c r="BY49" s="20">
        <v>13</v>
      </c>
      <c r="BZ49" s="20" t="s">
        <v>82</v>
      </c>
      <c r="CA49" s="16" t="s">
        <v>97</v>
      </c>
      <c r="CB49" s="16"/>
      <c r="CC49" s="16"/>
      <c r="CD49" s="16"/>
      <c r="CE49" s="16"/>
      <c r="CF49" s="16"/>
      <c r="CG49" s="16"/>
      <c r="CH49" s="16"/>
    </row>
    <row r="50" spans="1:86" ht="15.75" customHeight="1" x14ac:dyDescent="0.35">
      <c r="A50" s="38">
        <v>2023</v>
      </c>
      <c r="B50" s="16"/>
      <c r="C50" s="20" t="s">
        <v>82</v>
      </c>
      <c r="D50" s="20" t="s">
        <v>186</v>
      </c>
      <c r="E50" s="20" t="s">
        <v>82</v>
      </c>
      <c r="F50" s="38">
        <v>2022</v>
      </c>
      <c r="G50" s="18" t="s">
        <v>192</v>
      </c>
      <c r="H50" s="18" t="s">
        <v>80</v>
      </c>
      <c r="I50" s="18" t="s">
        <v>218</v>
      </c>
      <c r="J50" s="18" t="s">
        <v>201</v>
      </c>
      <c r="K50" s="20"/>
      <c r="L50" s="20" t="s">
        <v>84</v>
      </c>
      <c r="M50" s="20" t="s">
        <v>79</v>
      </c>
      <c r="N50" s="20" t="s">
        <v>80</v>
      </c>
      <c r="O50" s="16"/>
      <c r="P50" s="16"/>
      <c r="Q50" s="19">
        <v>44738</v>
      </c>
      <c r="R50" s="20" t="s">
        <v>82</v>
      </c>
      <c r="S50" s="17" t="s">
        <v>93</v>
      </c>
      <c r="T50" s="18" t="s">
        <v>193</v>
      </c>
      <c r="U50" s="18" t="s">
        <v>194</v>
      </c>
      <c r="V50" s="18"/>
      <c r="W50" s="20" t="s">
        <v>80</v>
      </c>
      <c r="X50" s="20"/>
      <c r="Y50" s="20" t="s">
        <v>80</v>
      </c>
      <c r="Z50" s="20">
        <v>3.83</v>
      </c>
      <c r="AA50" s="20">
        <v>3.93</v>
      </c>
      <c r="AB50" s="20">
        <v>3.86</v>
      </c>
      <c r="AC50" s="20"/>
      <c r="AD50" s="20"/>
      <c r="AE50" s="20"/>
      <c r="AF50" s="20"/>
      <c r="AG50" s="20"/>
      <c r="AH50" s="20"/>
      <c r="AI50" s="19">
        <v>44727</v>
      </c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20">
        <v>130</v>
      </c>
      <c r="BC50" s="20">
        <v>129</v>
      </c>
      <c r="BD50" s="20">
        <v>131</v>
      </c>
      <c r="BE50" s="20">
        <v>97</v>
      </c>
      <c r="BF50" s="20">
        <v>130</v>
      </c>
      <c r="BG50" s="20">
        <v>129</v>
      </c>
      <c r="BH50" s="20">
        <v>131</v>
      </c>
      <c r="BI50" s="20">
        <v>98</v>
      </c>
      <c r="BJ50" s="20">
        <v>128</v>
      </c>
      <c r="BK50" s="20">
        <v>127</v>
      </c>
      <c r="BL50" s="20">
        <v>129</v>
      </c>
      <c r="BM50" s="20">
        <v>84</v>
      </c>
      <c r="BN50" s="20">
        <v>128</v>
      </c>
      <c r="BO50" s="20">
        <v>127</v>
      </c>
      <c r="BP50" s="20">
        <v>129</v>
      </c>
      <c r="BQ50" s="20">
        <v>81</v>
      </c>
      <c r="BR50" s="20">
        <v>516</v>
      </c>
      <c r="BS50" s="20">
        <v>514</v>
      </c>
      <c r="BT50" s="20">
        <v>518</v>
      </c>
      <c r="BU50" s="20">
        <v>93</v>
      </c>
      <c r="BV50" s="21">
        <v>44682</v>
      </c>
      <c r="BW50" s="20">
        <v>19</v>
      </c>
      <c r="BX50" s="20">
        <v>3</v>
      </c>
      <c r="BY50" s="20">
        <v>14</v>
      </c>
      <c r="BZ50" s="20" t="s">
        <v>82</v>
      </c>
      <c r="CA50" s="16" t="s">
        <v>100</v>
      </c>
      <c r="CB50" s="16"/>
      <c r="CC50" s="16"/>
      <c r="CD50" s="16"/>
      <c r="CE50" s="16"/>
      <c r="CF50" s="16"/>
      <c r="CG50" s="16"/>
      <c r="CH50" s="16"/>
    </row>
    <row r="51" spans="1:86" ht="15.75" customHeight="1" x14ac:dyDescent="0.35">
      <c r="A51" s="38">
        <v>2023</v>
      </c>
      <c r="B51" s="16"/>
      <c r="C51" s="20" t="s">
        <v>82</v>
      </c>
      <c r="D51" s="20" t="s">
        <v>186</v>
      </c>
      <c r="E51" s="20" t="s">
        <v>82</v>
      </c>
      <c r="F51" s="38">
        <v>2022</v>
      </c>
      <c r="G51" s="18" t="s">
        <v>192</v>
      </c>
      <c r="H51" s="20" t="s">
        <v>82</v>
      </c>
      <c r="I51" s="18" t="s">
        <v>200</v>
      </c>
      <c r="J51" s="18" t="s">
        <v>198</v>
      </c>
      <c r="K51" s="20" t="s">
        <v>82</v>
      </c>
      <c r="L51" s="20" t="s">
        <v>102</v>
      </c>
      <c r="M51" s="20" t="s">
        <v>79</v>
      </c>
      <c r="N51" s="20" t="s">
        <v>82</v>
      </c>
      <c r="O51" s="16" t="s">
        <v>86</v>
      </c>
      <c r="P51" s="16"/>
      <c r="Q51" s="41">
        <v>44775</v>
      </c>
      <c r="R51" s="20" t="s">
        <v>82</v>
      </c>
      <c r="S51" s="17" t="s">
        <v>130</v>
      </c>
      <c r="T51" s="18" t="s">
        <v>193</v>
      </c>
      <c r="U51" s="18" t="s">
        <v>194</v>
      </c>
      <c r="V51" s="18"/>
      <c r="W51" s="20" t="s">
        <v>80</v>
      </c>
      <c r="X51" s="20"/>
      <c r="Y51" s="20" t="s">
        <v>80</v>
      </c>
      <c r="Z51" s="20">
        <v>3.4</v>
      </c>
      <c r="AA51" s="20">
        <v>3.63</v>
      </c>
      <c r="AB51" s="20">
        <v>3.51</v>
      </c>
      <c r="AC51" s="20"/>
      <c r="AD51" s="20"/>
      <c r="AE51" s="20"/>
      <c r="AF51" s="20"/>
      <c r="AG51" s="20"/>
      <c r="AH51" s="20"/>
      <c r="AI51" s="19">
        <v>44741</v>
      </c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20">
        <v>127</v>
      </c>
      <c r="BC51" s="20">
        <v>126</v>
      </c>
      <c r="BD51" s="20">
        <v>128</v>
      </c>
      <c r="BE51" s="20">
        <v>76</v>
      </c>
      <c r="BF51" s="20">
        <v>128</v>
      </c>
      <c r="BG51" s="20">
        <v>127</v>
      </c>
      <c r="BH51" s="20">
        <v>129</v>
      </c>
      <c r="BI51" s="20">
        <v>90</v>
      </c>
      <c r="BJ51" s="46">
        <v>125</v>
      </c>
      <c r="BK51" s="20">
        <v>124</v>
      </c>
      <c r="BL51" s="20">
        <v>126</v>
      </c>
      <c r="BM51" s="20">
        <v>51</v>
      </c>
      <c r="BN51" s="20">
        <v>130</v>
      </c>
      <c r="BO51" s="20">
        <v>129</v>
      </c>
      <c r="BP51" s="20">
        <v>131</v>
      </c>
      <c r="BQ51" s="20">
        <v>95</v>
      </c>
      <c r="BR51" s="20">
        <v>510</v>
      </c>
      <c r="BS51" s="20">
        <v>508</v>
      </c>
      <c r="BT51" s="20">
        <v>512</v>
      </c>
      <c r="BU51" s="20">
        <v>80</v>
      </c>
      <c r="BV51" s="21">
        <v>44682</v>
      </c>
      <c r="BW51" s="20">
        <v>11</v>
      </c>
      <c r="BX51" s="20">
        <v>2</v>
      </c>
      <c r="BY51" s="20">
        <v>7</v>
      </c>
      <c r="BZ51" s="20" t="s">
        <v>82</v>
      </c>
      <c r="CA51" s="16" t="s">
        <v>131</v>
      </c>
      <c r="CB51" s="16"/>
      <c r="CC51" s="16"/>
      <c r="CD51" s="16"/>
      <c r="CE51" s="16"/>
      <c r="CF51" s="16"/>
      <c r="CG51" s="16"/>
      <c r="CH51" s="16"/>
    </row>
    <row r="52" spans="1:86" ht="15.75" customHeight="1" x14ac:dyDescent="0.35">
      <c r="A52" s="38">
        <v>2023</v>
      </c>
      <c r="B52" s="16"/>
      <c r="C52" s="20" t="s">
        <v>82</v>
      </c>
      <c r="D52" s="20" t="s">
        <v>186</v>
      </c>
      <c r="E52" s="20" t="s">
        <v>82</v>
      </c>
      <c r="F52" s="38">
        <v>2022</v>
      </c>
      <c r="G52" s="18" t="s">
        <v>187</v>
      </c>
      <c r="H52" s="18" t="s">
        <v>80</v>
      </c>
      <c r="I52" s="18" t="s">
        <v>206</v>
      </c>
      <c r="J52" s="18" t="s">
        <v>197</v>
      </c>
      <c r="K52" s="20"/>
      <c r="L52" s="20" t="s">
        <v>84</v>
      </c>
      <c r="M52" s="20" t="s">
        <v>85</v>
      </c>
      <c r="N52" s="20" t="s">
        <v>80</v>
      </c>
      <c r="O52" s="16" t="s">
        <v>86</v>
      </c>
      <c r="P52" s="16"/>
      <c r="Q52" s="39">
        <v>44753</v>
      </c>
      <c r="R52" s="20" t="s">
        <v>82</v>
      </c>
      <c r="S52" s="17" t="s">
        <v>93</v>
      </c>
      <c r="T52" s="18" t="s">
        <v>210</v>
      </c>
      <c r="U52" s="18" t="s">
        <v>211</v>
      </c>
      <c r="V52" s="18" t="s">
        <v>209</v>
      </c>
      <c r="W52" s="20" t="s">
        <v>80</v>
      </c>
      <c r="X52" s="20"/>
      <c r="Y52" s="20" t="s">
        <v>80</v>
      </c>
      <c r="Z52" s="20">
        <v>3.51</v>
      </c>
      <c r="AA52" s="20">
        <v>3.94</v>
      </c>
      <c r="AB52" s="20">
        <v>3.67</v>
      </c>
      <c r="AC52" s="20"/>
      <c r="AD52" s="20"/>
      <c r="AE52" s="20"/>
      <c r="AF52" s="20">
        <v>3.76</v>
      </c>
      <c r="AG52" s="20">
        <v>4</v>
      </c>
      <c r="AH52" s="20">
        <v>3.79</v>
      </c>
      <c r="AI52" s="19">
        <v>44762</v>
      </c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20">
        <v>127</v>
      </c>
      <c r="BC52" s="20">
        <v>126</v>
      </c>
      <c r="BD52" s="20">
        <v>128</v>
      </c>
      <c r="BE52" s="20">
        <v>76</v>
      </c>
      <c r="BF52" s="46">
        <v>124</v>
      </c>
      <c r="BG52" s="20">
        <v>123</v>
      </c>
      <c r="BH52" s="20">
        <v>125</v>
      </c>
      <c r="BI52" s="20">
        <v>48</v>
      </c>
      <c r="BJ52" s="20">
        <v>129</v>
      </c>
      <c r="BK52" s="20">
        <v>128</v>
      </c>
      <c r="BL52" s="20">
        <v>130</v>
      </c>
      <c r="BM52" s="20">
        <v>90</v>
      </c>
      <c r="BN52" s="20">
        <v>127</v>
      </c>
      <c r="BO52" s="20">
        <v>126</v>
      </c>
      <c r="BP52" s="20">
        <v>128</v>
      </c>
      <c r="BQ52" s="20">
        <v>70</v>
      </c>
      <c r="BR52" s="20">
        <v>507</v>
      </c>
      <c r="BS52" s="20">
        <v>505</v>
      </c>
      <c r="BT52" s="20">
        <v>509</v>
      </c>
      <c r="BU52" s="20">
        <v>71</v>
      </c>
      <c r="BV52" s="21">
        <v>44682</v>
      </c>
      <c r="BW52" s="20">
        <v>11</v>
      </c>
      <c r="BX52" s="20">
        <v>1</v>
      </c>
      <c r="BY52" s="20">
        <v>7</v>
      </c>
      <c r="BZ52" s="20" t="s">
        <v>82</v>
      </c>
      <c r="CA52" s="16" t="s">
        <v>111</v>
      </c>
      <c r="CB52" s="16"/>
      <c r="CC52" s="16"/>
      <c r="CD52" s="16"/>
      <c r="CE52" s="16"/>
      <c r="CF52" s="16"/>
      <c r="CG52" s="16"/>
      <c r="CH52" s="16"/>
    </row>
    <row r="53" spans="1:86" ht="15.75" customHeight="1" x14ac:dyDescent="0.35">
      <c r="A53" s="38">
        <v>2023</v>
      </c>
      <c r="B53" s="16" t="s">
        <v>223</v>
      </c>
      <c r="C53" s="20" t="s">
        <v>82</v>
      </c>
      <c r="D53" s="20" t="s">
        <v>224</v>
      </c>
      <c r="E53" s="20" t="s">
        <v>82</v>
      </c>
      <c r="F53" s="38">
        <v>2023</v>
      </c>
      <c r="G53" s="18" t="s">
        <v>187</v>
      </c>
      <c r="H53" s="18" t="s">
        <v>80</v>
      </c>
      <c r="I53" s="18" t="s">
        <v>206</v>
      </c>
      <c r="J53" s="18"/>
      <c r="K53" s="20"/>
      <c r="L53" s="20" t="s">
        <v>145</v>
      </c>
      <c r="M53" s="20" t="s">
        <v>79</v>
      </c>
      <c r="N53" s="20" t="s">
        <v>80</v>
      </c>
      <c r="O53" s="16" t="s">
        <v>86</v>
      </c>
      <c r="P53" s="16"/>
      <c r="Q53" s="19">
        <v>44932</v>
      </c>
      <c r="R53" s="20" t="s">
        <v>82</v>
      </c>
      <c r="S53" s="17" t="s">
        <v>93</v>
      </c>
      <c r="T53" s="18" t="s">
        <v>210</v>
      </c>
      <c r="U53" s="18" t="s">
        <v>211</v>
      </c>
      <c r="V53" s="18"/>
      <c r="W53" s="20" t="s">
        <v>80</v>
      </c>
      <c r="X53" s="20"/>
      <c r="Y53" s="20" t="s">
        <v>80</v>
      </c>
      <c r="Z53" s="20">
        <v>3.7</v>
      </c>
      <c r="AA53" s="20">
        <v>4</v>
      </c>
      <c r="AB53" s="20">
        <v>3.8</v>
      </c>
      <c r="AC53" s="20"/>
      <c r="AD53" s="20"/>
      <c r="AE53" s="20"/>
      <c r="AF53" s="20"/>
      <c r="AG53" s="20"/>
      <c r="AH53" s="20"/>
      <c r="AI53" s="19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20"/>
      <c r="BC53" s="20">
        <v>128</v>
      </c>
      <c r="BD53" s="20">
        <v>130</v>
      </c>
      <c r="BE53" s="20">
        <v>92</v>
      </c>
      <c r="BF53" s="20"/>
      <c r="BG53" s="20">
        <v>127</v>
      </c>
      <c r="BH53" s="20">
        <v>129</v>
      </c>
      <c r="BI53" s="20">
        <v>90</v>
      </c>
      <c r="BJ53" s="20"/>
      <c r="BK53" s="20">
        <v>125</v>
      </c>
      <c r="BL53" s="20">
        <v>127</v>
      </c>
      <c r="BM53" s="20">
        <v>62</v>
      </c>
      <c r="BN53" s="20"/>
      <c r="BO53" s="20">
        <v>128</v>
      </c>
      <c r="BP53" s="20">
        <v>130</v>
      </c>
      <c r="BQ53" s="20">
        <v>88</v>
      </c>
      <c r="BR53" s="20"/>
      <c r="BS53" s="20">
        <v>510</v>
      </c>
      <c r="BT53" s="20">
        <v>514</v>
      </c>
      <c r="BU53" s="20"/>
      <c r="BV53" s="21">
        <v>44682</v>
      </c>
      <c r="BW53" s="20">
        <v>1</v>
      </c>
      <c r="BX53" s="20">
        <v>1</v>
      </c>
      <c r="BY53" s="20">
        <v>0</v>
      </c>
      <c r="BZ53" s="20" t="s">
        <v>82</v>
      </c>
      <c r="CA53" s="16" t="s">
        <v>225</v>
      </c>
      <c r="CB53" s="16"/>
      <c r="CC53" s="16"/>
      <c r="CD53" s="16"/>
      <c r="CE53" s="16"/>
      <c r="CF53" s="16"/>
      <c r="CG53" s="16"/>
      <c r="CH53" s="16"/>
    </row>
    <row r="54" spans="1:86" s="75" customFormat="1" ht="15.75" customHeight="1" x14ac:dyDescent="0.35">
      <c r="A54" s="68">
        <v>2023</v>
      </c>
      <c r="B54" s="69" t="s">
        <v>229</v>
      </c>
      <c r="C54" s="70" t="s">
        <v>80</v>
      </c>
      <c r="D54" s="70" t="s">
        <v>230</v>
      </c>
      <c r="E54" s="70" t="s">
        <v>230</v>
      </c>
      <c r="F54" s="68"/>
      <c r="G54" s="71"/>
      <c r="H54" s="71"/>
      <c r="I54" s="71"/>
      <c r="J54" s="71"/>
      <c r="K54" s="71"/>
      <c r="L54" s="70" t="s">
        <v>102</v>
      </c>
      <c r="M54" s="70" t="s">
        <v>85</v>
      </c>
      <c r="N54" s="70" t="s">
        <v>80</v>
      </c>
      <c r="O54" s="69" t="s">
        <v>108</v>
      </c>
      <c r="P54" s="69"/>
      <c r="Q54" s="72">
        <v>44750</v>
      </c>
      <c r="R54" s="70" t="s">
        <v>82</v>
      </c>
      <c r="S54" s="73" t="s">
        <v>109</v>
      </c>
      <c r="T54" s="71"/>
      <c r="U54" s="71"/>
      <c r="V54" s="71"/>
      <c r="W54" s="70" t="s">
        <v>80</v>
      </c>
      <c r="X54" s="70"/>
      <c r="Y54" s="70" t="s">
        <v>80</v>
      </c>
      <c r="Z54" s="70">
        <v>3.31</v>
      </c>
      <c r="AA54" s="70">
        <v>3.73</v>
      </c>
      <c r="AB54" s="70">
        <v>3.41</v>
      </c>
      <c r="AC54" s="70"/>
      <c r="AD54" s="70"/>
      <c r="AE54" s="70"/>
      <c r="AF54" s="70"/>
      <c r="AG54" s="70"/>
      <c r="AH54" s="70"/>
      <c r="AI54" s="72">
        <v>44457</v>
      </c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70">
        <v>124</v>
      </c>
      <c r="BC54" s="70">
        <v>123</v>
      </c>
      <c r="BD54" s="70">
        <v>125</v>
      </c>
      <c r="BE54" s="70">
        <v>43</v>
      </c>
      <c r="BF54" s="70">
        <v>125</v>
      </c>
      <c r="BG54" s="70">
        <v>124</v>
      </c>
      <c r="BH54" s="70">
        <v>126</v>
      </c>
      <c r="BI54" s="70">
        <v>60</v>
      </c>
      <c r="BJ54" s="70">
        <v>125</v>
      </c>
      <c r="BK54" s="70">
        <v>124</v>
      </c>
      <c r="BL54" s="70">
        <v>126</v>
      </c>
      <c r="BM54" s="70">
        <v>51</v>
      </c>
      <c r="BN54" s="70">
        <v>125</v>
      </c>
      <c r="BO54" s="70">
        <v>124</v>
      </c>
      <c r="BP54" s="70">
        <v>126</v>
      </c>
      <c r="BQ54" s="70">
        <v>47</v>
      </c>
      <c r="BR54" s="70">
        <v>499</v>
      </c>
      <c r="BS54" s="70">
        <v>497</v>
      </c>
      <c r="BT54" s="70">
        <v>501</v>
      </c>
      <c r="BU54" s="70">
        <v>44</v>
      </c>
      <c r="BV54" s="74">
        <v>44682</v>
      </c>
      <c r="BW54" s="70">
        <v>50</v>
      </c>
      <c r="BX54" s="70">
        <v>0</v>
      </c>
      <c r="BY54" s="70">
        <v>40</v>
      </c>
      <c r="BZ54" s="70" t="s">
        <v>80</v>
      </c>
      <c r="CA54" s="69"/>
      <c r="CB54" s="69"/>
      <c r="CC54" s="69"/>
      <c r="CD54" s="69"/>
      <c r="CE54" s="69"/>
      <c r="CF54" s="69"/>
      <c r="CG54" s="69"/>
      <c r="CH54" s="69"/>
    </row>
    <row r="55" spans="1:86" ht="15.75" customHeight="1" x14ac:dyDescent="0.35">
      <c r="A55" s="23"/>
      <c r="C55" s="23"/>
      <c r="D55" s="23"/>
      <c r="E55" s="23"/>
      <c r="F55" s="26"/>
      <c r="G55" s="23"/>
      <c r="H55" s="23"/>
      <c r="I55" s="23"/>
      <c r="J55" s="23"/>
      <c r="K55" s="23"/>
      <c r="L55" s="23"/>
      <c r="M55" s="23"/>
      <c r="N55" s="23"/>
      <c r="R55" s="23"/>
      <c r="S55" s="9"/>
      <c r="T55" s="22"/>
      <c r="U55" s="22"/>
      <c r="V55" s="22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</row>
    <row r="56" spans="1:86" ht="15.75" customHeight="1" x14ac:dyDescent="0.35">
      <c r="A56" s="23"/>
      <c r="C56" s="23"/>
      <c r="D56" s="23"/>
      <c r="E56" s="23"/>
      <c r="F56" s="26"/>
      <c r="G56" s="23"/>
      <c r="H56" s="23"/>
      <c r="I56" s="23"/>
      <c r="J56" s="23"/>
      <c r="K56" s="23"/>
      <c r="L56" s="23"/>
      <c r="M56" s="23"/>
      <c r="N56" s="23"/>
      <c r="R56" s="23"/>
      <c r="S56" s="9"/>
      <c r="T56" s="22"/>
      <c r="U56" s="22"/>
      <c r="V56" s="22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</row>
    <row r="57" spans="1:86" ht="15.75" customHeight="1" x14ac:dyDescent="0.35">
      <c r="A57" s="24"/>
      <c r="C57" s="23"/>
      <c r="D57" s="23"/>
      <c r="E57" s="23"/>
      <c r="F57" s="26"/>
      <c r="G57" s="23"/>
      <c r="H57" s="23"/>
      <c r="I57" s="23"/>
      <c r="J57" s="23"/>
      <c r="K57" s="23"/>
      <c r="L57" s="23"/>
      <c r="M57" s="23"/>
      <c r="N57" s="23"/>
      <c r="R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</row>
    <row r="58" spans="1:86" ht="15.75" customHeight="1" x14ac:dyDescent="0.35">
      <c r="A58" s="24"/>
      <c r="C58" s="23"/>
      <c r="D58" s="23"/>
      <c r="E58" s="23"/>
      <c r="F58" s="26"/>
      <c r="G58" s="23"/>
      <c r="H58" s="23"/>
      <c r="I58" s="23"/>
      <c r="J58" s="23"/>
      <c r="K58" s="23"/>
      <c r="L58" s="23"/>
      <c r="M58" s="23"/>
      <c r="N58" s="23"/>
      <c r="R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</row>
    <row r="59" spans="1:86" ht="15.75" customHeight="1" x14ac:dyDescent="0.35">
      <c r="A59" s="24"/>
      <c r="C59" s="23"/>
      <c r="D59" s="23"/>
      <c r="E59" s="23"/>
      <c r="F59" s="26"/>
      <c r="G59" s="23"/>
      <c r="H59" s="23"/>
      <c r="I59" s="23"/>
      <c r="J59" s="23"/>
      <c r="K59" s="23"/>
      <c r="L59" s="23"/>
      <c r="M59" s="23"/>
      <c r="N59" s="23"/>
      <c r="R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</row>
    <row r="60" spans="1:86" ht="15.75" customHeight="1" x14ac:dyDescent="0.35">
      <c r="A60" s="24"/>
      <c r="C60" s="23"/>
      <c r="D60" s="23"/>
      <c r="E60" s="23"/>
      <c r="F60" s="26"/>
      <c r="G60" s="23"/>
      <c r="H60" s="23"/>
      <c r="I60" s="23"/>
      <c r="J60" s="23"/>
      <c r="K60" s="23"/>
      <c r="L60" s="23"/>
      <c r="M60" s="23"/>
      <c r="N60" s="23"/>
      <c r="R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</row>
    <row r="61" spans="1:86" ht="15.75" customHeight="1" x14ac:dyDescent="0.35">
      <c r="A61" s="24"/>
      <c r="C61" s="23"/>
      <c r="D61" s="23"/>
      <c r="E61" s="23"/>
      <c r="F61" s="26"/>
      <c r="G61" s="23"/>
      <c r="H61" s="23"/>
      <c r="I61" s="23"/>
      <c r="J61" s="23"/>
      <c r="K61" s="23"/>
      <c r="L61" s="23"/>
      <c r="M61" s="23"/>
      <c r="N61" s="23"/>
      <c r="R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</row>
    <row r="62" spans="1:86" ht="15.75" customHeight="1" x14ac:dyDescent="0.35">
      <c r="A62" s="24"/>
      <c r="C62" s="23"/>
      <c r="D62" s="23"/>
      <c r="E62" s="23"/>
      <c r="F62" s="26"/>
      <c r="G62" s="23"/>
      <c r="H62" s="23"/>
      <c r="I62" s="23"/>
      <c r="J62" s="23"/>
      <c r="K62" s="23"/>
      <c r="L62" s="23"/>
      <c r="M62" s="23"/>
      <c r="N62" s="23"/>
      <c r="R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</row>
    <row r="63" spans="1:86" ht="15.75" customHeight="1" x14ac:dyDescent="0.35">
      <c r="A63" s="24"/>
      <c r="C63" s="23"/>
      <c r="D63" s="23"/>
      <c r="E63" s="23"/>
      <c r="F63" s="26"/>
      <c r="G63" s="23"/>
      <c r="H63" s="23"/>
      <c r="I63" s="23"/>
      <c r="J63" s="23"/>
      <c r="K63" s="23"/>
      <c r="L63" s="23"/>
      <c r="M63" s="23"/>
      <c r="N63" s="23"/>
      <c r="R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</row>
    <row r="64" spans="1:86" ht="15.75" customHeight="1" x14ac:dyDescent="0.35">
      <c r="A64" s="24"/>
      <c r="C64" s="23"/>
      <c r="D64" s="23"/>
      <c r="E64" s="23"/>
      <c r="F64" s="26"/>
      <c r="G64" s="23"/>
      <c r="H64" s="23"/>
      <c r="I64" s="23"/>
      <c r="J64" s="23"/>
      <c r="K64" s="23"/>
      <c r="L64" s="23"/>
      <c r="M64" s="23"/>
      <c r="N64" s="23"/>
      <c r="R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</row>
    <row r="65" spans="1:78" ht="15.75" customHeight="1" x14ac:dyDescent="0.35">
      <c r="A65" s="24"/>
      <c r="C65" s="23"/>
      <c r="D65" s="23"/>
      <c r="E65" s="23"/>
      <c r="F65" s="26"/>
      <c r="G65" s="23"/>
      <c r="H65" s="23"/>
      <c r="I65" s="23"/>
      <c r="J65" s="23"/>
      <c r="K65" s="23"/>
      <c r="L65" s="23"/>
      <c r="M65" s="23"/>
      <c r="N65" s="23"/>
      <c r="R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</row>
    <row r="66" spans="1:78" ht="15.75" customHeight="1" x14ac:dyDescent="0.35">
      <c r="A66" s="24"/>
      <c r="C66" s="23"/>
      <c r="D66" s="23"/>
      <c r="E66" s="23"/>
      <c r="F66" s="26"/>
      <c r="G66" s="23"/>
      <c r="H66" s="23"/>
      <c r="I66" s="23"/>
      <c r="J66" s="23"/>
      <c r="K66" s="23"/>
      <c r="L66" s="23"/>
      <c r="M66" s="23"/>
      <c r="N66" s="23"/>
      <c r="R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</row>
    <row r="67" spans="1:78" ht="15.75" customHeight="1" x14ac:dyDescent="0.35">
      <c r="A67" s="24"/>
      <c r="C67" s="23"/>
      <c r="D67" s="23"/>
      <c r="E67" s="23"/>
      <c r="F67" s="26"/>
      <c r="G67" s="23"/>
      <c r="H67" s="23"/>
      <c r="I67" s="23"/>
      <c r="J67" s="23"/>
      <c r="K67" s="23"/>
      <c r="L67" s="23"/>
      <c r="M67" s="23"/>
      <c r="N67" s="23"/>
      <c r="R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</row>
    <row r="68" spans="1:78" ht="15.75" customHeight="1" x14ac:dyDescent="0.35">
      <c r="A68" s="24"/>
      <c r="C68" s="23"/>
      <c r="D68" s="23"/>
      <c r="E68" s="23"/>
      <c r="F68" s="26"/>
      <c r="G68" s="23"/>
      <c r="H68" s="23"/>
      <c r="I68" s="23"/>
      <c r="J68" s="23"/>
      <c r="K68" s="23"/>
      <c r="L68" s="23"/>
      <c r="M68" s="23"/>
      <c r="N68" s="23"/>
      <c r="R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</row>
    <row r="69" spans="1:78" ht="15.75" customHeight="1" x14ac:dyDescent="0.35">
      <c r="A69" s="24"/>
      <c r="C69" s="23"/>
      <c r="D69" s="23"/>
      <c r="E69" s="23"/>
      <c r="F69" s="26"/>
      <c r="G69" s="23"/>
      <c r="H69" s="23"/>
      <c r="I69" s="23"/>
      <c r="J69" s="23"/>
      <c r="K69" s="23"/>
      <c r="L69" s="23"/>
      <c r="M69" s="23"/>
      <c r="N69" s="23"/>
      <c r="R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</row>
    <row r="70" spans="1:78" ht="15.75" customHeight="1" x14ac:dyDescent="0.35">
      <c r="A70" s="24"/>
      <c r="C70" s="23"/>
      <c r="D70" s="23"/>
      <c r="E70" s="23"/>
      <c r="F70" s="26"/>
      <c r="G70" s="23"/>
      <c r="H70" s="23"/>
      <c r="I70" s="23"/>
      <c r="J70" s="23"/>
      <c r="K70" s="23"/>
      <c r="L70" s="23"/>
      <c r="M70" s="23"/>
      <c r="N70" s="23"/>
      <c r="R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</row>
    <row r="71" spans="1:78" ht="15.75" customHeight="1" x14ac:dyDescent="0.35">
      <c r="A71" s="24"/>
      <c r="C71" s="23"/>
      <c r="D71" s="23"/>
      <c r="E71" s="23"/>
      <c r="F71" s="26"/>
      <c r="G71" s="23"/>
      <c r="H71" s="23"/>
      <c r="I71" s="23"/>
      <c r="J71" s="23"/>
      <c r="K71" s="23"/>
      <c r="L71" s="23"/>
      <c r="M71" s="23"/>
      <c r="N71" s="23"/>
      <c r="R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</row>
    <row r="72" spans="1:78" ht="15.75" customHeight="1" x14ac:dyDescent="0.35">
      <c r="A72" s="24"/>
      <c r="C72" s="23"/>
      <c r="D72" s="23"/>
      <c r="E72" s="23"/>
      <c r="F72" s="26"/>
      <c r="G72" s="23"/>
      <c r="H72" s="23"/>
      <c r="I72" s="23"/>
      <c r="J72" s="23"/>
      <c r="K72" s="23"/>
      <c r="L72" s="23"/>
      <c r="M72" s="23"/>
      <c r="N72" s="23"/>
      <c r="R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</row>
    <row r="73" spans="1:78" ht="15.75" customHeight="1" x14ac:dyDescent="0.35">
      <c r="A73" s="24"/>
      <c r="C73" s="23"/>
      <c r="D73" s="23"/>
      <c r="E73" s="23"/>
      <c r="F73" s="26"/>
      <c r="G73" s="23"/>
      <c r="H73" s="23"/>
      <c r="I73" s="23"/>
      <c r="J73" s="23"/>
      <c r="K73" s="23"/>
      <c r="L73" s="23"/>
      <c r="M73" s="23"/>
      <c r="N73" s="23"/>
      <c r="R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</row>
    <row r="74" spans="1:78" ht="15.75" customHeight="1" x14ac:dyDescent="0.35">
      <c r="A74" s="24"/>
      <c r="C74" s="23"/>
      <c r="D74" s="23"/>
      <c r="E74" s="23"/>
      <c r="F74" s="26"/>
      <c r="G74" s="23"/>
      <c r="H74" s="23"/>
      <c r="I74" s="23"/>
      <c r="J74" s="23"/>
      <c r="K74" s="23"/>
      <c r="L74" s="23"/>
      <c r="M74" s="23"/>
      <c r="N74" s="23"/>
      <c r="R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</row>
    <row r="75" spans="1:78" ht="15.75" customHeight="1" x14ac:dyDescent="0.35">
      <c r="A75" s="24"/>
      <c r="C75" s="23"/>
      <c r="D75" s="23"/>
      <c r="E75" s="23"/>
      <c r="F75" s="26"/>
      <c r="G75" s="23"/>
      <c r="H75" s="23"/>
      <c r="I75" s="23"/>
      <c r="J75" s="23"/>
      <c r="K75" s="23"/>
      <c r="L75" s="23"/>
      <c r="M75" s="23"/>
      <c r="N75" s="23"/>
      <c r="R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</row>
    <row r="76" spans="1:78" ht="15.75" customHeight="1" x14ac:dyDescent="0.35">
      <c r="A76" s="24"/>
      <c r="C76" s="23"/>
      <c r="D76" s="23"/>
      <c r="E76" s="23"/>
      <c r="F76" s="26"/>
      <c r="G76" s="23"/>
      <c r="H76" s="23"/>
      <c r="I76" s="23"/>
      <c r="J76" s="23"/>
      <c r="K76" s="23"/>
      <c r="L76" s="23"/>
      <c r="M76" s="23"/>
      <c r="N76" s="23"/>
      <c r="R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</row>
    <row r="77" spans="1:78" ht="15.75" customHeight="1" x14ac:dyDescent="0.35">
      <c r="A77" s="24"/>
      <c r="C77" s="23"/>
      <c r="D77" s="23"/>
      <c r="E77" s="23"/>
      <c r="F77" s="26"/>
      <c r="G77" s="23"/>
      <c r="H77" s="23"/>
      <c r="I77" s="23"/>
      <c r="J77" s="23"/>
      <c r="K77" s="23"/>
      <c r="L77" s="23"/>
      <c r="M77" s="23"/>
      <c r="N77" s="23"/>
      <c r="R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</row>
    <row r="78" spans="1:78" ht="15.75" customHeight="1" x14ac:dyDescent="0.35">
      <c r="A78" s="24"/>
      <c r="C78" s="23"/>
      <c r="D78" s="23"/>
      <c r="E78" s="23"/>
      <c r="F78" s="26"/>
      <c r="G78" s="23"/>
      <c r="H78" s="23"/>
      <c r="I78" s="23"/>
      <c r="J78" s="23"/>
      <c r="K78" s="23"/>
      <c r="L78" s="23"/>
      <c r="M78" s="23"/>
      <c r="N78" s="23"/>
      <c r="R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</row>
    <row r="79" spans="1:78" ht="15.75" customHeight="1" x14ac:dyDescent="0.35">
      <c r="A79" s="24"/>
      <c r="C79" s="23"/>
      <c r="D79" s="23"/>
      <c r="E79" s="23"/>
      <c r="F79" s="26"/>
      <c r="G79" s="23"/>
      <c r="H79" s="23"/>
      <c r="I79" s="23"/>
      <c r="J79" s="23"/>
      <c r="K79" s="23"/>
      <c r="L79" s="23"/>
      <c r="M79" s="23"/>
      <c r="N79" s="23"/>
      <c r="R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</row>
    <row r="80" spans="1:78" ht="15.75" customHeight="1" x14ac:dyDescent="0.35">
      <c r="A80" s="24"/>
      <c r="C80" s="23"/>
      <c r="D80" s="23"/>
      <c r="E80" s="23"/>
      <c r="F80" s="26"/>
      <c r="G80" s="23"/>
      <c r="H80" s="23"/>
      <c r="I80" s="23"/>
      <c r="J80" s="23"/>
      <c r="K80" s="23"/>
      <c r="L80" s="23"/>
      <c r="M80" s="23"/>
      <c r="N80" s="23"/>
      <c r="R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</row>
    <row r="81" spans="1:78" ht="15.75" customHeight="1" x14ac:dyDescent="0.35">
      <c r="A81" s="24"/>
      <c r="C81" s="23"/>
      <c r="D81" s="23"/>
      <c r="E81" s="23"/>
      <c r="F81" s="26"/>
      <c r="G81" s="23"/>
      <c r="H81" s="23"/>
      <c r="I81" s="23"/>
      <c r="J81" s="23"/>
      <c r="K81" s="23"/>
      <c r="L81" s="23"/>
      <c r="M81" s="23"/>
      <c r="N81" s="23"/>
      <c r="R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</row>
    <row r="82" spans="1:78" ht="15.75" customHeight="1" x14ac:dyDescent="0.35">
      <c r="A82" s="24"/>
      <c r="C82" s="23"/>
      <c r="D82" s="23"/>
      <c r="E82" s="23"/>
      <c r="F82" s="26"/>
      <c r="G82" s="23"/>
      <c r="H82" s="23"/>
      <c r="I82" s="23"/>
      <c r="J82" s="23"/>
      <c r="K82" s="23"/>
      <c r="L82" s="23"/>
      <c r="M82" s="23"/>
      <c r="N82" s="23"/>
      <c r="R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</row>
    <row r="83" spans="1:78" ht="15.75" customHeight="1" x14ac:dyDescent="0.35">
      <c r="A83" s="24"/>
      <c r="C83" s="23"/>
      <c r="D83" s="23"/>
      <c r="E83" s="23"/>
      <c r="F83" s="26"/>
      <c r="G83" s="23"/>
      <c r="H83" s="23"/>
      <c r="I83" s="23"/>
      <c r="J83" s="23"/>
      <c r="K83" s="23"/>
      <c r="L83" s="23"/>
      <c r="M83" s="23"/>
      <c r="N83" s="23"/>
      <c r="R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</row>
    <row r="84" spans="1:78" ht="15.75" customHeight="1" x14ac:dyDescent="0.35">
      <c r="A84" s="24"/>
      <c r="C84" s="23"/>
      <c r="D84" s="23"/>
      <c r="E84" s="23"/>
      <c r="F84" s="26"/>
      <c r="G84" s="23"/>
      <c r="H84" s="23"/>
      <c r="I84" s="23"/>
      <c r="J84" s="23"/>
      <c r="K84" s="23"/>
      <c r="L84" s="23"/>
      <c r="M84" s="23"/>
      <c r="N84" s="23"/>
      <c r="R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</row>
    <row r="85" spans="1:78" ht="15.75" customHeight="1" x14ac:dyDescent="0.35">
      <c r="A85" s="24"/>
      <c r="C85" s="23"/>
      <c r="D85" s="23"/>
      <c r="E85" s="23"/>
      <c r="F85" s="26"/>
      <c r="G85" s="23"/>
      <c r="H85" s="23"/>
      <c r="I85" s="23"/>
      <c r="J85" s="23"/>
      <c r="K85" s="23"/>
      <c r="L85" s="23"/>
      <c r="M85" s="23"/>
      <c r="N85" s="23"/>
      <c r="R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</row>
    <row r="86" spans="1:78" ht="15.75" customHeight="1" x14ac:dyDescent="0.35">
      <c r="A86" s="24"/>
      <c r="C86" s="23"/>
      <c r="D86" s="23"/>
      <c r="E86" s="23"/>
      <c r="F86" s="26"/>
      <c r="G86" s="23"/>
      <c r="H86" s="23"/>
      <c r="I86" s="23"/>
      <c r="J86" s="23"/>
      <c r="K86" s="23"/>
      <c r="L86" s="23"/>
      <c r="M86" s="23"/>
      <c r="N86" s="23"/>
      <c r="R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</row>
    <row r="87" spans="1:78" ht="15.75" customHeight="1" x14ac:dyDescent="0.35">
      <c r="A87" s="24"/>
      <c r="C87" s="23"/>
      <c r="D87" s="23"/>
      <c r="E87" s="23"/>
      <c r="F87" s="26"/>
      <c r="G87" s="23"/>
      <c r="H87" s="23"/>
      <c r="I87" s="23"/>
      <c r="J87" s="23"/>
      <c r="K87" s="23"/>
      <c r="L87" s="23"/>
      <c r="M87" s="23"/>
      <c r="N87" s="23"/>
      <c r="R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</row>
    <row r="88" spans="1:78" ht="15.75" customHeight="1" x14ac:dyDescent="0.35">
      <c r="A88" s="24"/>
      <c r="C88" s="23"/>
      <c r="D88" s="23"/>
      <c r="E88" s="23"/>
      <c r="F88" s="26"/>
      <c r="G88" s="23"/>
      <c r="H88" s="23"/>
      <c r="I88" s="23"/>
      <c r="J88" s="23"/>
      <c r="K88" s="23"/>
      <c r="L88" s="23"/>
      <c r="M88" s="23"/>
      <c r="N88" s="23"/>
      <c r="R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</row>
    <row r="89" spans="1:78" ht="15.75" customHeight="1" x14ac:dyDescent="0.35">
      <c r="A89" s="24"/>
      <c r="C89" s="23"/>
      <c r="D89" s="23"/>
      <c r="E89" s="23"/>
      <c r="F89" s="26"/>
      <c r="G89" s="23"/>
      <c r="H89" s="23"/>
      <c r="I89" s="23"/>
      <c r="J89" s="23"/>
      <c r="K89" s="23"/>
      <c r="L89" s="23"/>
      <c r="M89" s="23"/>
      <c r="N89" s="23"/>
      <c r="R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</row>
    <row r="90" spans="1:78" ht="15.75" customHeight="1" x14ac:dyDescent="0.35">
      <c r="A90" s="24"/>
      <c r="C90" s="23"/>
      <c r="D90" s="23"/>
      <c r="E90" s="23"/>
      <c r="F90" s="26"/>
      <c r="G90" s="23"/>
      <c r="H90" s="23"/>
      <c r="I90" s="23"/>
      <c r="J90" s="23"/>
      <c r="K90" s="23"/>
      <c r="L90" s="23"/>
      <c r="M90" s="23"/>
      <c r="N90" s="23"/>
      <c r="R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</row>
    <row r="91" spans="1:78" ht="15.75" customHeight="1" x14ac:dyDescent="0.35">
      <c r="A91" s="24"/>
      <c r="C91" s="23"/>
      <c r="D91" s="23"/>
      <c r="E91" s="23"/>
      <c r="F91" s="26"/>
      <c r="G91" s="23"/>
      <c r="H91" s="23"/>
      <c r="I91" s="23"/>
      <c r="J91" s="23"/>
      <c r="K91" s="23"/>
      <c r="L91" s="23"/>
      <c r="M91" s="23"/>
      <c r="N91" s="23"/>
      <c r="R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</row>
    <row r="92" spans="1:78" ht="15.75" customHeight="1" x14ac:dyDescent="0.35">
      <c r="A92" s="24"/>
      <c r="C92" s="23"/>
      <c r="D92" s="23"/>
      <c r="E92" s="23"/>
      <c r="F92" s="26"/>
      <c r="G92" s="23"/>
      <c r="H92" s="23"/>
      <c r="I92" s="23"/>
      <c r="J92" s="23"/>
      <c r="K92" s="23"/>
      <c r="L92" s="23"/>
      <c r="M92" s="23"/>
      <c r="N92" s="23"/>
      <c r="R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</row>
    <row r="93" spans="1:78" ht="15.75" customHeight="1" x14ac:dyDescent="0.35">
      <c r="A93" s="24"/>
      <c r="C93" s="23"/>
      <c r="D93" s="23"/>
      <c r="E93" s="23"/>
      <c r="F93" s="26"/>
      <c r="G93" s="23"/>
      <c r="H93" s="23"/>
      <c r="I93" s="23"/>
      <c r="J93" s="23"/>
      <c r="K93" s="23"/>
      <c r="L93" s="23"/>
      <c r="M93" s="23"/>
      <c r="N93" s="23"/>
      <c r="R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</row>
    <row r="94" spans="1:78" ht="15.75" customHeight="1" x14ac:dyDescent="0.35">
      <c r="A94" s="24"/>
      <c r="C94" s="23"/>
      <c r="D94" s="23"/>
      <c r="E94" s="23"/>
      <c r="F94" s="26"/>
      <c r="G94" s="23"/>
      <c r="H94" s="23"/>
      <c r="I94" s="23"/>
      <c r="J94" s="23"/>
      <c r="K94" s="23"/>
      <c r="L94" s="23"/>
      <c r="M94" s="23"/>
      <c r="N94" s="23"/>
      <c r="R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</row>
    <row r="95" spans="1:78" ht="15.75" customHeight="1" x14ac:dyDescent="0.35">
      <c r="A95" s="24"/>
      <c r="C95" s="23"/>
      <c r="D95" s="23"/>
      <c r="E95" s="23"/>
      <c r="F95" s="26"/>
      <c r="G95" s="23"/>
      <c r="H95" s="23"/>
      <c r="I95" s="23"/>
      <c r="J95" s="23"/>
      <c r="K95" s="23"/>
      <c r="L95" s="23"/>
      <c r="M95" s="23"/>
      <c r="N95" s="23"/>
      <c r="R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</row>
    <row r="96" spans="1:78" ht="15.75" customHeight="1" x14ac:dyDescent="0.35">
      <c r="A96" s="24"/>
      <c r="C96" s="23"/>
      <c r="D96" s="23"/>
      <c r="E96" s="23"/>
      <c r="F96" s="26"/>
      <c r="G96" s="23"/>
      <c r="H96" s="23"/>
      <c r="I96" s="23"/>
      <c r="J96" s="23"/>
      <c r="K96" s="23"/>
      <c r="L96" s="23"/>
      <c r="M96" s="23"/>
      <c r="N96" s="23"/>
      <c r="R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</row>
    <row r="97" spans="1:78" ht="15.75" customHeight="1" x14ac:dyDescent="0.35">
      <c r="A97" s="24"/>
      <c r="C97" s="23"/>
      <c r="D97" s="23"/>
      <c r="E97" s="23"/>
      <c r="F97" s="26"/>
      <c r="G97" s="23"/>
      <c r="H97" s="23"/>
      <c r="I97" s="23"/>
      <c r="J97" s="23"/>
      <c r="K97" s="23"/>
      <c r="L97" s="23"/>
      <c r="M97" s="23"/>
      <c r="N97" s="23"/>
      <c r="R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</row>
    <row r="98" spans="1:78" ht="15.75" customHeight="1" x14ac:dyDescent="0.35">
      <c r="A98" s="24"/>
      <c r="C98" s="23"/>
      <c r="D98" s="23"/>
      <c r="E98" s="23"/>
      <c r="F98" s="26"/>
      <c r="G98" s="23"/>
      <c r="H98" s="23"/>
      <c r="I98" s="23"/>
      <c r="J98" s="23"/>
      <c r="K98" s="23"/>
      <c r="L98" s="23"/>
      <c r="M98" s="23"/>
      <c r="N98" s="23"/>
      <c r="R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</row>
    <row r="99" spans="1:78" ht="15.75" customHeight="1" x14ac:dyDescent="0.35">
      <c r="A99" s="24"/>
      <c r="C99" s="23"/>
      <c r="D99" s="23"/>
      <c r="E99" s="23"/>
      <c r="F99" s="26"/>
      <c r="G99" s="23"/>
      <c r="H99" s="23"/>
      <c r="I99" s="23"/>
      <c r="J99" s="23"/>
      <c r="K99" s="23"/>
      <c r="L99" s="23"/>
      <c r="M99" s="23"/>
      <c r="N99" s="23"/>
      <c r="R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</row>
    <row r="100" spans="1:78" ht="15.75" customHeight="1" x14ac:dyDescent="0.35">
      <c r="A100" s="24"/>
      <c r="C100" s="23"/>
      <c r="D100" s="23"/>
      <c r="E100" s="23"/>
      <c r="F100" s="26"/>
      <c r="G100" s="23"/>
      <c r="H100" s="23"/>
      <c r="I100" s="23"/>
      <c r="J100" s="23"/>
      <c r="K100" s="23"/>
      <c r="L100" s="23"/>
      <c r="M100" s="23"/>
      <c r="N100" s="23"/>
      <c r="R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</row>
    <row r="101" spans="1:78" ht="15.75" customHeight="1" x14ac:dyDescent="0.35">
      <c r="A101" s="24"/>
      <c r="C101" s="23"/>
      <c r="D101" s="23"/>
      <c r="E101" s="23"/>
      <c r="F101" s="26"/>
      <c r="G101" s="23"/>
      <c r="H101" s="23"/>
      <c r="I101" s="23"/>
      <c r="J101" s="23"/>
      <c r="K101" s="23"/>
      <c r="L101" s="23"/>
      <c r="M101" s="23"/>
      <c r="N101" s="23"/>
      <c r="R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</row>
    <row r="102" spans="1:78" ht="15.75" customHeight="1" x14ac:dyDescent="0.35">
      <c r="A102" s="24"/>
      <c r="C102" s="23"/>
      <c r="D102" s="23"/>
      <c r="E102" s="23"/>
      <c r="F102" s="26"/>
      <c r="G102" s="23"/>
      <c r="H102" s="23"/>
      <c r="I102" s="23"/>
      <c r="J102" s="23"/>
      <c r="K102" s="23"/>
      <c r="L102" s="23"/>
      <c r="M102" s="23"/>
      <c r="N102" s="23"/>
      <c r="R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</row>
    <row r="103" spans="1:78" ht="15.75" customHeight="1" x14ac:dyDescent="0.35">
      <c r="A103" s="24"/>
      <c r="C103" s="23"/>
      <c r="D103" s="23"/>
      <c r="E103" s="23"/>
      <c r="F103" s="26"/>
      <c r="G103" s="23"/>
      <c r="H103" s="23"/>
      <c r="I103" s="23"/>
      <c r="J103" s="23"/>
      <c r="K103" s="23"/>
      <c r="L103" s="23"/>
      <c r="M103" s="23"/>
      <c r="N103" s="23"/>
      <c r="R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</row>
    <row r="104" spans="1:78" ht="15.75" customHeight="1" x14ac:dyDescent="0.35">
      <c r="A104" s="24"/>
      <c r="C104" s="23"/>
      <c r="D104" s="23"/>
      <c r="E104" s="23"/>
      <c r="F104" s="26"/>
      <c r="G104" s="23"/>
      <c r="H104" s="23"/>
      <c r="I104" s="23"/>
      <c r="J104" s="23"/>
      <c r="K104" s="23"/>
      <c r="L104" s="23"/>
      <c r="M104" s="23"/>
      <c r="N104" s="23"/>
      <c r="R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</row>
    <row r="105" spans="1:78" ht="15.75" customHeight="1" x14ac:dyDescent="0.35">
      <c r="A105" s="24"/>
      <c r="C105" s="23"/>
      <c r="D105" s="23"/>
      <c r="E105" s="23"/>
      <c r="F105" s="26"/>
      <c r="G105" s="23"/>
      <c r="H105" s="23"/>
      <c r="I105" s="23"/>
      <c r="J105" s="23"/>
      <c r="K105" s="23"/>
      <c r="L105" s="23"/>
      <c r="M105" s="23"/>
      <c r="N105" s="23"/>
      <c r="R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</row>
    <row r="106" spans="1:78" ht="15.75" customHeight="1" x14ac:dyDescent="0.35">
      <c r="A106" s="24"/>
      <c r="C106" s="23"/>
      <c r="D106" s="23"/>
      <c r="E106" s="23"/>
      <c r="F106" s="26"/>
      <c r="G106" s="23"/>
      <c r="H106" s="23"/>
      <c r="I106" s="23"/>
      <c r="J106" s="23"/>
      <c r="K106" s="23"/>
      <c r="L106" s="23"/>
      <c r="M106" s="23"/>
      <c r="N106" s="23"/>
      <c r="R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</row>
    <row r="107" spans="1:78" ht="15.75" customHeight="1" x14ac:dyDescent="0.35">
      <c r="A107" s="24"/>
      <c r="C107" s="23"/>
      <c r="D107" s="23"/>
      <c r="E107" s="23"/>
      <c r="F107" s="26"/>
      <c r="G107" s="23"/>
      <c r="H107" s="23"/>
      <c r="I107" s="23"/>
      <c r="J107" s="23"/>
      <c r="K107" s="23"/>
      <c r="L107" s="23"/>
      <c r="M107" s="23"/>
      <c r="N107" s="23"/>
      <c r="R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</row>
    <row r="108" spans="1:78" ht="15.75" customHeight="1" x14ac:dyDescent="0.35">
      <c r="A108" s="24"/>
      <c r="C108" s="23"/>
      <c r="D108" s="23"/>
      <c r="E108" s="23"/>
      <c r="F108" s="26"/>
      <c r="G108" s="23"/>
      <c r="H108" s="23"/>
      <c r="I108" s="23"/>
      <c r="J108" s="23"/>
      <c r="K108" s="23"/>
      <c r="L108" s="23"/>
      <c r="M108" s="23"/>
      <c r="N108" s="23"/>
      <c r="R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</row>
    <row r="109" spans="1:78" ht="15.75" customHeight="1" x14ac:dyDescent="0.35">
      <c r="A109" s="24"/>
      <c r="C109" s="23"/>
      <c r="D109" s="23"/>
      <c r="E109" s="23"/>
      <c r="F109" s="26"/>
      <c r="G109" s="23"/>
      <c r="H109" s="23"/>
      <c r="I109" s="23"/>
      <c r="J109" s="23"/>
      <c r="K109" s="23"/>
      <c r="L109" s="23"/>
      <c r="M109" s="23"/>
      <c r="N109" s="23"/>
      <c r="R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</row>
    <row r="110" spans="1:78" ht="15.75" customHeight="1" x14ac:dyDescent="0.35">
      <c r="A110" s="24"/>
      <c r="C110" s="23"/>
      <c r="D110" s="23"/>
      <c r="E110" s="23"/>
      <c r="F110" s="26"/>
      <c r="G110" s="23"/>
      <c r="H110" s="23"/>
      <c r="I110" s="23"/>
      <c r="J110" s="23"/>
      <c r="K110" s="23"/>
      <c r="L110" s="23"/>
      <c r="M110" s="23"/>
      <c r="N110" s="23"/>
      <c r="R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</row>
    <row r="111" spans="1:78" ht="15.75" customHeight="1" x14ac:dyDescent="0.35">
      <c r="A111" s="24"/>
      <c r="C111" s="23"/>
      <c r="D111" s="23"/>
      <c r="E111" s="23"/>
      <c r="F111" s="26"/>
      <c r="G111" s="23"/>
      <c r="H111" s="23"/>
      <c r="I111" s="23"/>
      <c r="J111" s="23"/>
      <c r="K111" s="23"/>
      <c r="L111" s="23"/>
      <c r="M111" s="23"/>
      <c r="N111" s="23"/>
      <c r="R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</row>
    <row r="112" spans="1:78" ht="15.75" customHeight="1" x14ac:dyDescent="0.35">
      <c r="A112" s="24"/>
      <c r="C112" s="23"/>
      <c r="D112" s="23"/>
      <c r="E112" s="23"/>
      <c r="F112" s="26"/>
      <c r="G112" s="23"/>
      <c r="H112" s="23"/>
      <c r="I112" s="23"/>
      <c r="J112" s="23"/>
      <c r="K112" s="23"/>
      <c r="L112" s="23"/>
      <c r="M112" s="23"/>
      <c r="N112" s="23"/>
      <c r="R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</row>
    <row r="113" spans="1:78" ht="15.75" customHeight="1" x14ac:dyDescent="0.35">
      <c r="A113" s="24"/>
      <c r="C113" s="23"/>
      <c r="D113" s="23"/>
      <c r="E113" s="23"/>
      <c r="F113" s="26"/>
      <c r="G113" s="23"/>
      <c r="H113" s="23"/>
      <c r="I113" s="23"/>
      <c r="J113" s="23"/>
      <c r="K113" s="23"/>
      <c r="L113" s="23"/>
      <c r="M113" s="23"/>
      <c r="N113" s="23"/>
      <c r="R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</row>
    <row r="114" spans="1:78" ht="15.75" customHeight="1" x14ac:dyDescent="0.35">
      <c r="A114" s="24"/>
      <c r="C114" s="23"/>
      <c r="D114" s="23"/>
      <c r="E114" s="23"/>
      <c r="F114" s="26"/>
      <c r="G114" s="23"/>
      <c r="H114" s="23"/>
      <c r="I114" s="23"/>
      <c r="J114" s="23"/>
      <c r="K114" s="23"/>
      <c r="L114" s="23"/>
      <c r="M114" s="23"/>
      <c r="N114" s="23"/>
      <c r="R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</row>
    <row r="115" spans="1:78" ht="15.75" customHeight="1" x14ac:dyDescent="0.35">
      <c r="A115" s="24"/>
      <c r="C115" s="23"/>
      <c r="D115" s="23"/>
      <c r="E115" s="23"/>
      <c r="F115" s="26"/>
      <c r="G115" s="23"/>
      <c r="H115" s="23"/>
      <c r="I115" s="23"/>
      <c r="J115" s="23"/>
      <c r="K115" s="23"/>
      <c r="L115" s="23"/>
      <c r="M115" s="23"/>
      <c r="N115" s="23"/>
      <c r="R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</row>
    <row r="116" spans="1:78" ht="15.75" customHeight="1" x14ac:dyDescent="0.35">
      <c r="A116" s="24"/>
      <c r="C116" s="23"/>
      <c r="D116" s="23"/>
      <c r="E116" s="23"/>
      <c r="F116" s="26"/>
      <c r="G116" s="23"/>
      <c r="H116" s="23"/>
      <c r="I116" s="23"/>
      <c r="J116" s="23"/>
      <c r="K116" s="23"/>
      <c r="L116" s="23"/>
      <c r="M116" s="23"/>
      <c r="N116" s="23"/>
      <c r="R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</row>
    <row r="117" spans="1:78" ht="15.75" customHeight="1" x14ac:dyDescent="0.35">
      <c r="A117" s="24"/>
      <c r="C117" s="23"/>
      <c r="D117" s="23"/>
      <c r="E117" s="23"/>
      <c r="F117" s="26"/>
      <c r="G117" s="23"/>
      <c r="H117" s="23"/>
      <c r="I117" s="23"/>
      <c r="J117" s="23"/>
      <c r="K117" s="23"/>
      <c r="L117" s="23"/>
      <c r="M117" s="23"/>
      <c r="N117" s="23"/>
      <c r="R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</row>
    <row r="118" spans="1:78" ht="15.75" customHeight="1" x14ac:dyDescent="0.35">
      <c r="A118" s="24"/>
      <c r="C118" s="23"/>
      <c r="D118" s="23"/>
      <c r="E118" s="23"/>
      <c r="F118" s="26"/>
      <c r="G118" s="23"/>
      <c r="H118" s="23"/>
      <c r="I118" s="23"/>
      <c r="J118" s="23"/>
      <c r="K118" s="23"/>
      <c r="L118" s="23"/>
      <c r="M118" s="23"/>
      <c r="N118" s="23"/>
      <c r="R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</row>
    <row r="119" spans="1:78" ht="15.75" customHeight="1" x14ac:dyDescent="0.35">
      <c r="A119" s="24"/>
      <c r="C119" s="23"/>
      <c r="D119" s="23"/>
      <c r="E119" s="23"/>
      <c r="F119" s="26"/>
      <c r="G119" s="23"/>
      <c r="H119" s="23"/>
      <c r="I119" s="23"/>
      <c r="J119" s="23"/>
      <c r="K119" s="23"/>
      <c r="L119" s="23"/>
      <c r="M119" s="23"/>
      <c r="N119" s="23"/>
      <c r="R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</row>
    <row r="120" spans="1:78" ht="15.75" customHeight="1" x14ac:dyDescent="0.35">
      <c r="A120" s="24"/>
      <c r="C120" s="23"/>
      <c r="D120" s="23"/>
      <c r="E120" s="23"/>
      <c r="F120" s="26"/>
      <c r="G120" s="23"/>
      <c r="H120" s="23"/>
      <c r="I120" s="23"/>
      <c r="J120" s="23"/>
      <c r="K120" s="23"/>
      <c r="L120" s="23"/>
      <c r="M120" s="23"/>
      <c r="N120" s="23"/>
      <c r="R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</row>
    <row r="121" spans="1:78" ht="15.75" customHeight="1" x14ac:dyDescent="0.35">
      <c r="A121" s="24"/>
      <c r="C121" s="23"/>
      <c r="D121" s="23"/>
      <c r="E121" s="23"/>
      <c r="F121" s="26"/>
      <c r="G121" s="23"/>
      <c r="H121" s="23"/>
      <c r="I121" s="23"/>
      <c r="J121" s="23"/>
      <c r="K121" s="23"/>
      <c r="L121" s="23"/>
      <c r="M121" s="23"/>
      <c r="N121" s="23"/>
      <c r="R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</row>
    <row r="122" spans="1:78" ht="15.75" customHeight="1" x14ac:dyDescent="0.35">
      <c r="A122" s="24"/>
      <c r="C122" s="23"/>
      <c r="D122" s="23"/>
      <c r="E122" s="23"/>
      <c r="F122" s="26"/>
      <c r="G122" s="23"/>
      <c r="H122" s="23"/>
      <c r="I122" s="23"/>
      <c r="J122" s="23"/>
      <c r="K122" s="23"/>
      <c r="L122" s="23"/>
      <c r="M122" s="23"/>
      <c r="N122" s="23"/>
      <c r="R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</row>
    <row r="123" spans="1:78" ht="15.75" customHeight="1" x14ac:dyDescent="0.35">
      <c r="A123" s="24"/>
      <c r="C123" s="23"/>
      <c r="D123" s="23"/>
      <c r="E123" s="23"/>
      <c r="F123" s="26"/>
      <c r="G123" s="23"/>
      <c r="H123" s="23"/>
      <c r="I123" s="23"/>
      <c r="J123" s="23"/>
      <c r="K123" s="23"/>
      <c r="L123" s="23"/>
      <c r="M123" s="23"/>
      <c r="N123" s="23"/>
      <c r="R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</row>
    <row r="124" spans="1:78" ht="15.75" customHeight="1" x14ac:dyDescent="0.35">
      <c r="A124" s="24"/>
      <c r="C124" s="23"/>
      <c r="D124" s="23"/>
      <c r="E124" s="23"/>
      <c r="F124" s="26"/>
      <c r="G124" s="23"/>
      <c r="H124" s="23"/>
      <c r="I124" s="23"/>
      <c r="J124" s="23"/>
      <c r="K124" s="23"/>
      <c r="L124" s="23"/>
      <c r="M124" s="23"/>
      <c r="N124" s="23"/>
      <c r="R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</row>
    <row r="125" spans="1:78" ht="15.75" customHeight="1" x14ac:dyDescent="0.35">
      <c r="A125" s="24"/>
      <c r="C125" s="23"/>
      <c r="D125" s="23"/>
      <c r="E125" s="23"/>
      <c r="F125" s="26"/>
      <c r="G125" s="23"/>
      <c r="H125" s="23"/>
      <c r="I125" s="23"/>
      <c r="J125" s="23"/>
      <c r="K125" s="23"/>
      <c r="L125" s="23"/>
      <c r="M125" s="23"/>
      <c r="N125" s="23"/>
      <c r="R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</row>
    <row r="126" spans="1:78" ht="15.75" customHeight="1" x14ac:dyDescent="0.35">
      <c r="A126" s="24"/>
      <c r="C126" s="23"/>
      <c r="D126" s="23"/>
      <c r="E126" s="23"/>
      <c r="F126" s="26"/>
      <c r="G126" s="23"/>
      <c r="H126" s="23"/>
      <c r="I126" s="23"/>
      <c r="J126" s="23"/>
      <c r="K126" s="23"/>
      <c r="L126" s="23"/>
      <c r="M126" s="23"/>
      <c r="N126" s="23"/>
      <c r="R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</row>
    <row r="127" spans="1:78" ht="15.75" customHeight="1" x14ac:dyDescent="0.35">
      <c r="A127" s="24"/>
      <c r="C127" s="23"/>
      <c r="D127" s="23"/>
      <c r="E127" s="23"/>
      <c r="F127" s="26"/>
      <c r="G127" s="23"/>
      <c r="H127" s="23"/>
      <c r="I127" s="23"/>
      <c r="J127" s="23"/>
      <c r="K127" s="23"/>
      <c r="L127" s="23"/>
      <c r="M127" s="23"/>
      <c r="N127" s="23"/>
      <c r="R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</row>
    <row r="128" spans="1:78" ht="15.75" customHeight="1" x14ac:dyDescent="0.35">
      <c r="A128" s="24"/>
      <c r="C128" s="23"/>
      <c r="D128" s="23"/>
      <c r="E128" s="23"/>
      <c r="F128" s="26"/>
      <c r="G128" s="23"/>
      <c r="H128" s="23"/>
      <c r="I128" s="23"/>
      <c r="J128" s="23"/>
      <c r="K128" s="23"/>
      <c r="L128" s="23"/>
      <c r="M128" s="23"/>
      <c r="N128" s="23"/>
      <c r="R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</row>
    <row r="129" spans="1:78" ht="15.75" customHeight="1" x14ac:dyDescent="0.35">
      <c r="A129" s="24"/>
      <c r="C129" s="23"/>
      <c r="D129" s="23"/>
      <c r="E129" s="23"/>
      <c r="F129" s="26"/>
      <c r="G129" s="23"/>
      <c r="H129" s="23"/>
      <c r="I129" s="23"/>
      <c r="J129" s="23"/>
      <c r="K129" s="23"/>
      <c r="L129" s="23"/>
      <c r="M129" s="23"/>
      <c r="N129" s="23"/>
      <c r="R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</row>
    <row r="130" spans="1:78" ht="15.75" customHeight="1" x14ac:dyDescent="0.35">
      <c r="A130" s="24"/>
      <c r="C130" s="23"/>
      <c r="D130" s="23"/>
      <c r="E130" s="23"/>
      <c r="F130" s="26"/>
      <c r="G130" s="23"/>
      <c r="H130" s="23"/>
      <c r="I130" s="23"/>
      <c r="J130" s="23"/>
      <c r="K130" s="23"/>
      <c r="L130" s="23"/>
      <c r="M130" s="23"/>
      <c r="N130" s="23"/>
      <c r="R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</row>
    <row r="131" spans="1:78" ht="15.75" customHeight="1" x14ac:dyDescent="0.35">
      <c r="A131" s="24"/>
      <c r="C131" s="23"/>
      <c r="D131" s="23"/>
      <c r="E131" s="23"/>
      <c r="F131" s="26"/>
      <c r="G131" s="23"/>
      <c r="H131" s="23"/>
      <c r="I131" s="23"/>
      <c r="J131" s="23"/>
      <c r="K131" s="23"/>
      <c r="L131" s="23"/>
      <c r="M131" s="23"/>
      <c r="N131" s="23"/>
      <c r="R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</row>
    <row r="132" spans="1:78" ht="15.75" customHeight="1" x14ac:dyDescent="0.35">
      <c r="A132" s="24"/>
      <c r="C132" s="23"/>
      <c r="D132" s="23"/>
      <c r="E132" s="23"/>
      <c r="F132" s="26"/>
      <c r="G132" s="23"/>
      <c r="H132" s="23"/>
      <c r="I132" s="23"/>
      <c r="J132" s="23"/>
      <c r="K132" s="23"/>
      <c r="L132" s="23"/>
      <c r="M132" s="23"/>
      <c r="N132" s="23"/>
      <c r="R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</row>
    <row r="133" spans="1:78" ht="15.75" customHeight="1" x14ac:dyDescent="0.35">
      <c r="A133" s="24"/>
      <c r="C133" s="23"/>
      <c r="D133" s="23"/>
      <c r="E133" s="23"/>
      <c r="F133" s="26"/>
      <c r="G133" s="23"/>
      <c r="H133" s="23"/>
      <c r="I133" s="23"/>
      <c r="J133" s="23"/>
      <c r="K133" s="23"/>
      <c r="L133" s="23"/>
      <c r="M133" s="23"/>
      <c r="N133" s="23"/>
      <c r="R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</row>
    <row r="134" spans="1:78" ht="15.75" customHeight="1" x14ac:dyDescent="0.35">
      <c r="A134" s="24"/>
      <c r="C134" s="23"/>
      <c r="D134" s="23"/>
      <c r="E134" s="23"/>
      <c r="F134" s="26"/>
      <c r="G134" s="23"/>
      <c r="H134" s="23"/>
      <c r="I134" s="23"/>
      <c r="J134" s="23"/>
      <c r="K134" s="23"/>
      <c r="L134" s="23"/>
      <c r="M134" s="23"/>
      <c r="N134" s="23"/>
      <c r="R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</row>
    <row r="135" spans="1:78" ht="15.75" customHeight="1" x14ac:dyDescent="0.35">
      <c r="A135" s="24"/>
      <c r="C135" s="23"/>
      <c r="D135" s="23"/>
      <c r="E135" s="23"/>
      <c r="F135" s="26"/>
      <c r="G135" s="23"/>
      <c r="H135" s="23"/>
      <c r="I135" s="23"/>
      <c r="J135" s="23"/>
      <c r="K135" s="23"/>
      <c r="L135" s="23"/>
      <c r="M135" s="23"/>
      <c r="N135" s="23"/>
      <c r="R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</row>
    <row r="136" spans="1:78" ht="15.75" customHeight="1" x14ac:dyDescent="0.35">
      <c r="A136" s="24"/>
      <c r="C136" s="23"/>
      <c r="D136" s="23"/>
      <c r="E136" s="23"/>
      <c r="F136" s="26"/>
      <c r="G136" s="23"/>
      <c r="H136" s="23"/>
      <c r="I136" s="23"/>
      <c r="J136" s="23"/>
      <c r="K136" s="23"/>
      <c r="L136" s="23"/>
      <c r="M136" s="23"/>
      <c r="N136" s="23"/>
      <c r="R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</row>
    <row r="137" spans="1:78" ht="15.75" customHeight="1" x14ac:dyDescent="0.35">
      <c r="A137" s="24"/>
      <c r="C137" s="23"/>
      <c r="D137" s="23"/>
      <c r="E137" s="23"/>
      <c r="F137" s="26"/>
      <c r="G137" s="23"/>
      <c r="H137" s="23"/>
      <c r="I137" s="23"/>
      <c r="J137" s="23"/>
      <c r="K137" s="23"/>
      <c r="L137" s="23"/>
      <c r="M137" s="23"/>
      <c r="N137" s="23"/>
      <c r="R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</row>
    <row r="138" spans="1:78" ht="15.75" customHeight="1" x14ac:dyDescent="0.35">
      <c r="A138" s="24"/>
      <c r="C138" s="23"/>
      <c r="D138" s="23"/>
      <c r="E138" s="23"/>
      <c r="F138" s="26"/>
      <c r="G138" s="23"/>
      <c r="H138" s="23"/>
      <c r="I138" s="23"/>
      <c r="J138" s="23"/>
      <c r="K138" s="23"/>
      <c r="L138" s="23"/>
      <c r="M138" s="23"/>
      <c r="N138" s="23"/>
      <c r="R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</row>
    <row r="139" spans="1:78" ht="15.75" customHeight="1" x14ac:dyDescent="0.35">
      <c r="A139" s="24"/>
      <c r="C139" s="23"/>
      <c r="D139" s="23"/>
      <c r="E139" s="23"/>
      <c r="F139" s="26"/>
      <c r="G139" s="23"/>
      <c r="H139" s="23"/>
      <c r="I139" s="23"/>
      <c r="J139" s="23"/>
      <c r="K139" s="23"/>
      <c r="L139" s="23"/>
      <c r="M139" s="23"/>
      <c r="N139" s="23"/>
      <c r="R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</row>
    <row r="140" spans="1:78" ht="15.75" customHeight="1" x14ac:dyDescent="0.35">
      <c r="A140" s="24"/>
      <c r="C140" s="23"/>
      <c r="D140" s="23"/>
      <c r="E140" s="23"/>
      <c r="F140" s="26"/>
      <c r="G140" s="23"/>
      <c r="H140" s="23"/>
      <c r="I140" s="23"/>
      <c r="J140" s="23"/>
      <c r="K140" s="23"/>
      <c r="L140" s="23"/>
      <c r="M140" s="23"/>
      <c r="N140" s="23"/>
      <c r="R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</row>
    <row r="141" spans="1:78" ht="15.75" customHeight="1" x14ac:dyDescent="0.35">
      <c r="A141" s="24"/>
      <c r="C141" s="23"/>
      <c r="D141" s="23"/>
      <c r="E141" s="23"/>
      <c r="F141" s="26"/>
      <c r="G141" s="23"/>
      <c r="H141" s="23"/>
      <c r="I141" s="23"/>
      <c r="J141" s="23"/>
      <c r="K141" s="23"/>
      <c r="L141" s="23"/>
      <c r="M141" s="23"/>
      <c r="N141" s="23"/>
      <c r="R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</row>
    <row r="142" spans="1:78" ht="15.75" customHeight="1" x14ac:dyDescent="0.35">
      <c r="A142" s="24"/>
      <c r="C142" s="23"/>
      <c r="D142" s="23"/>
      <c r="E142" s="23"/>
      <c r="F142" s="26"/>
      <c r="G142" s="23"/>
      <c r="H142" s="23"/>
      <c r="I142" s="23"/>
      <c r="J142" s="23"/>
      <c r="K142" s="23"/>
      <c r="L142" s="23"/>
      <c r="M142" s="23"/>
      <c r="N142" s="23"/>
      <c r="R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</row>
    <row r="143" spans="1:78" ht="15.75" customHeight="1" x14ac:dyDescent="0.35">
      <c r="A143" s="24"/>
      <c r="C143" s="23"/>
      <c r="D143" s="23"/>
      <c r="E143" s="23"/>
      <c r="F143" s="26"/>
      <c r="G143" s="23"/>
      <c r="H143" s="23"/>
      <c r="I143" s="23"/>
      <c r="J143" s="23"/>
      <c r="K143" s="23"/>
      <c r="L143" s="23"/>
      <c r="M143" s="23"/>
      <c r="N143" s="23"/>
      <c r="R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</row>
    <row r="144" spans="1:78" ht="15.75" customHeight="1" x14ac:dyDescent="0.35">
      <c r="A144" s="24"/>
      <c r="C144" s="23"/>
      <c r="D144" s="23"/>
      <c r="E144" s="23"/>
      <c r="F144" s="26"/>
      <c r="G144" s="23"/>
      <c r="H144" s="23"/>
      <c r="I144" s="23"/>
      <c r="J144" s="23"/>
      <c r="K144" s="23"/>
      <c r="L144" s="23"/>
      <c r="M144" s="23"/>
      <c r="N144" s="23"/>
      <c r="R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</row>
    <row r="145" spans="1:78" ht="15.75" customHeight="1" x14ac:dyDescent="0.35">
      <c r="A145" s="24"/>
      <c r="C145" s="23"/>
      <c r="D145" s="23"/>
      <c r="E145" s="23"/>
      <c r="F145" s="26"/>
      <c r="G145" s="23"/>
      <c r="H145" s="23"/>
      <c r="I145" s="23"/>
      <c r="J145" s="23"/>
      <c r="K145" s="23"/>
      <c r="L145" s="23"/>
      <c r="M145" s="23"/>
      <c r="N145" s="23"/>
      <c r="R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</row>
    <row r="146" spans="1:78" ht="15.75" customHeight="1" x14ac:dyDescent="0.35">
      <c r="A146" s="24"/>
      <c r="C146" s="23"/>
      <c r="D146" s="23"/>
      <c r="E146" s="23"/>
      <c r="F146" s="26"/>
      <c r="G146" s="23"/>
      <c r="H146" s="23"/>
      <c r="I146" s="23"/>
      <c r="J146" s="23"/>
      <c r="K146" s="23"/>
      <c r="L146" s="23"/>
      <c r="M146" s="23"/>
      <c r="N146" s="23"/>
      <c r="R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</row>
    <row r="147" spans="1:78" ht="15.75" customHeight="1" x14ac:dyDescent="0.35">
      <c r="A147" s="24"/>
      <c r="C147" s="23"/>
      <c r="D147" s="23"/>
      <c r="E147" s="23"/>
      <c r="F147" s="26"/>
      <c r="G147" s="23"/>
      <c r="H147" s="23"/>
      <c r="I147" s="23"/>
      <c r="J147" s="23"/>
      <c r="K147" s="23"/>
      <c r="L147" s="23"/>
      <c r="M147" s="23"/>
      <c r="N147" s="23"/>
      <c r="R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</row>
    <row r="148" spans="1:78" ht="15.75" customHeight="1" x14ac:dyDescent="0.35">
      <c r="A148" s="24"/>
      <c r="C148" s="23"/>
      <c r="D148" s="23"/>
      <c r="E148" s="23"/>
      <c r="F148" s="26"/>
      <c r="G148" s="23"/>
      <c r="H148" s="23"/>
      <c r="I148" s="23"/>
      <c r="J148" s="23"/>
      <c r="K148" s="23"/>
      <c r="L148" s="23"/>
      <c r="M148" s="23"/>
      <c r="N148" s="23"/>
      <c r="R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</row>
    <row r="149" spans="1:78" ht="15.75" customHeight="1" x14ac:dyDescent="0.35">
      <c r="A149" s="24"/>
      <c r="C149" s="23"/>
      <c r="D149" s="23"/>
      <c r="E149" s="23"/>
      <c r="F149" s="26"/>
      <c r="G149" s="23"/>
      <c r="H149" s="23"/>
      <c r="I149" s="23"/>
      <c r="J149" s="23"/>
      <c r="K149" s="23"/>
      <c r="L149" s="23"/>
      <c r="M149" s="23"/>
      <c r="N149" s="23"/>
      <c r="R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</row>
    <row r="150" spans="1:78" ht="15.75" customHeight="1" x14ac:dyDescent="0.35">
      <c r="A150" s="24"/>
      <c r="C150" s="23"/>
      <c r="D150" s="23"/>
      <c r="E150" s="23"/>
      <c r="F150" s="26"/>
      <c r="G150" s="23"/>
      <c r="H150" s="23"/>
      <c r="I150" s="23"/>
      <c r="J150" s="23"/>
      <c r="K150" s="23"/>
      <c r="L150" s="23"/>
      <c r="M150" s="23"/>
      <c r="N150" s="23"/>
      <c r="R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</row>
    <row r="151" spans="1:78" ht="15.75" customHeight="1" x14ac:dyDescent="0.35">
      <c r="A151" s="24"/>
      <c r="C151" s="23"/>
      <c r="D151" s="23"/>
      <c r="E151" s="23"/>
      <c r="F151" s="26"/>
      <c r="G151" s="23"/>
      <c r="H151" s="23"/>
      <c r="I151" s="23"/>
      <c r="J151" s="23"/>
      <c r="K151" s="23"/>
      <c r="L151" s="23"/>
      <c r="M151" s="23"/>
      <c r="N151" s="23"/>
      <c r="R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</row>
    <row r="152" spans="1:78" ht="15.75" customHeight="1" x14ac:dyDescent="0.35">
      <c r="A152" s="24"/>
      <c r="C152" s="23"/>
      <c r="D152" s="23"/>
      <c r="E152" s="23"/>
      <c r="F152" s="26"/>
      <c r="G152" s="23"/>
      <c r="H152" s="23"/>
      <c r="I152" s="23"/>
      <c r="J152" s="23"/>
      <c r="K152" s="23"/>
      <c r="L152" s="23"/>
      <c r="M152" s="23"/>
      <c r="N152" s="23"/>
      <c r="R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</row>
    <row r="153" spans="1:78" ht="15.75" customHeight="1" x14ac:dyDescent="0.35">
      <c r="A153" s="24"/>
      <c r="C153" s="23"/>
      <c r="D153" s="23"/>
      <c r="E153" s="23"/>
      <c r="F153" s="26"/>
      <c r="G153" s="23"/>
      <c r="H153" s="23"/>
      <c r="I153" s="23"/>
      <c r="J153" s="23"/>
      <c r="K153" s="23"/>
      <c r="L153" s="23"/>
      <c r="M153" s="23"/>
      <c r="N153" s="23"/>
      <c r="R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</row>
    <row r="154" spans="1:78" ht="15.75" customHeight="1" x14ac:dyDescent="0.35">
      <c r="A154" s="24"/>
      <c r="C154" s="23"/>
      <c r="D154" s="23"/>
      <c r="E154" s="23"/>
      <c r="F154" s="26"/>
      <c r="G154" s="23"/>
      <c r="H154" s="23"/>
      <c r="I154" s="23"/>
      <c r="J154" s="23"/>
      <c r="K154" s="23"/>
      <c r="L154" s="23"/>
      <c r="M154" s="23"/>
      <c r="N154" s="23"/>
      <c r="R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</row>
    <row r="155" spans="1:78" ht="15.75" customHeight="1" x14ac:dyDescent="0.35">
      <c r="A155" s="24"/>
      <c r="C155" s="23"/>
      <c r="D155" s="23"/>
      <c r="E155" s="23"/>
      <c r="F155" s="26"/>
      <c r="G155" s="23"/>
      <c r="H155" s="23"/>
      <c r="I155" s="23"/>
      <c r="J155" s="23"/>
      <c r="K155" s="23"/>
      <c r="L155" s="23"/>
      <c r="M155" s="23"/>
      <c r="N155" s="23"/>
      <c r="R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</row>
    <row r="156" spans="1:78" ht="15.75" customHeight="1" x14ac:dyDescent="0.35">
      <c r="A156" s="24"/>
      <c r="C156" s="23"/>
      <c r="D156" s="23"/>
      <c r="E156" s="23"/>
      <c r="F156" s="26"/>
      <c r="G156" s="23"/>
      <c r="H156" s="23"/>
      <c r="I156" s="23"/>
      <c r="J156" s="23"/>
      <c r="K156" s="23"/>
      <c r="L156" s="23"/>
      <c r="M156" s="23"/>
      <c r="N156" s="23"/>
      <c r="R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</row>
    <row r="157" spans="1:78" ht="15.75" customHeight="1" x14ac:dyDescent="0.35">
      <c r="A157" s="24"/>
      <c r="C157" s="23"/>
      <c r="D157" s="23"/>
      <c r="E157" s="23"/>
      <c r="F157" s="26"/>
      <c r="G157" s="23"/>
      <c r="H157" s="23"/>
      <c r="I157" s="23"/>
      <c r="J157" s="23"/>
      <c r="K157" s="23"/>
      <c r="L157" s="23"/>
      <c r="M157" s="23"/>
      <c r="N157" s="23"/>
      <c r="R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</row>
    <row r="158" spans="1:78" ht="15.75" customHeight="1" x14ac:dyDescent="0.35">
      <c r="A158" s="24"/>
      <c r="C158" s="23"/>
      <c r="D158" s="23"/>
      <c r="E158" s="23"/>
      <c r="F158" s="26"/>
      <c r="G158" s="23"/>
      <c r="H158" s="23"/>
      <c r="I158" s="23"/>
      <c r="J158" s="23"/>
      <c r="K158" s="23"/>
      <c r="L158" s="23"/>
      <c r="M158" s="23"/>
      <c r="N158" s="23"/>
      <c r="R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</row>
    <row r="159" spans="1:78" ht="15.75" customHeight="1" x14ac:dyDescent="0.35">
      <c r="A159" s="24"/>
      <c r="C159" s="23"/>
      <c r="D159" s="23"/>
      <c r="E159" s="23"/>
      <c r="F159" s="26"/>
      <c r="G159" s="23"/>
      <c r="H159" s="23"/>
      <c r="I159" s="23"/>
      <c r="J159" s="23"/>
      <c r="K159" s="23"/>
      <c r="L159" s="23"/>
      <c r="M159" s="23"/>
      <c r="N159" s="23"/>
      <c r="R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</row>
    <row r="160" spans="1:78" ht="15.75" customHeight="1" x14ac:dyDescent="0.35">
      <c r="A160" s="24"/>
      <c r="C160" s="23"/>
      <c r="D160" s="23"/>
      <c r="E160" s="23"/>
      <c r="F160" s="26"/>
      <c r="G160" s="23"/>
      <c r="H160" s="23"/>
      <c r="I160" s="23"/>
      <c r="J160" s="23"/>
      <c r="K160" s="23"/>
      <c r="L160" s="23"/>
      <c r="M160" s="23"/>
      <c r="N160" s="23"/>
      <c r="R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</row>
    <row r="161" spans="1:78" ht="15.75" customHeight="1" x14ac:dyDescent="0.35">
      <c r="A161" s="24"/>
      <c r="C161" s="23"/>
      <c r="D161" s="23"/>
      <c r="E161" s="23"/>
      <c r="F161" s="26"/>
      <c r="G161" s="23"/>
      <c r="H161" s="23"/>
      <c r="I161" s="23"/>
      <c r="J161" s="23"/>
      <c r="K161" s="23"/>
      <c r="L161" s="23"/>
      <c r="M161" s="23"/>
      <c r="N161" s="23"/>
      <c r="R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</row>
    <row r="162" spans="1:78" ht="15.75" customHeight="1" x14ac:dyDescent="0.35">
      <c r="A162" s="24"/>
      <c r="C162" s="23"/>
      <c r="D162" s="23"/>
      <c r="E162" s="23"/>
      <c r="F162" s="26"/>
      <c r="G162" s="23"/>
      <c r="H162" s="23"/>
      <c r="I162" s="23"/>
      <c r="J162" s="23"/>
      <c r="K162" s="23"/>
      <c r="L162" s="23"/>
      <c r="M162" s="23"/>
      <c r="N162" s="23"/>
      <c r="R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</row>
    <row r="163" spans="1:78" ht="15.75" customHeight="1" x14ac:dyDescent="0.35">
      <c r="A163" s="24"/>
      <c r="C163" s="23"/>
      <c r="D163" s="23"/>
      <c r="E163" s="23"/>
      <c r="F163" s="26"/>
      <c r="G163" s="23"/>
      <c r="H163" s="23"/>
      <c r="I163" s="23"/>
      <c r="J163" s="23"/>
      <c r="K163" s="23"/>
      <c r="L163" s="23"/>
      <c r="M163" s="23"/>
      <c r="N163" s="23"/>
      <c r="R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</row>
    <row r="164" spans="1:78" ht="15.75" customHeight="1" x14ac:dyDescent="0.35">
      <c r="A164" s="24"/>
      <c r="C164" s="23"/>
      <c r="D164" s="23"/>
      <c r="E164" s="23"/>
      <c r="F164" s="26"/>
      <c r="G164" s="23"/>
      <c r="H164" s="23"/>
      <c r="I164" s="23"/>
      <c r="J164" s="23"/>
      <c r="K164" s="23"/>
      <c r="L164" s="23"/>
      <c r="M164" s="23"/>
      <c r="N164" s="23"/>
      <c r="R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</row>
    <row r="165" spans="1:78" ht="15.75" customHeight="1" x14ac:dyDescent="0.35">
      <c r="A165" s="24"/>
      <c r="C165" s="23"/>
      <c r="D165" s="23"/>
      <c r="E165" s="23"/>
      <c r="F165" s="26"/>
      <c r="G165" s="23"/>
      <c r="H165" s="23"/>
      <c r="I165" s="23"/>
      <c r="J165" s="23"/>
      <c r="K165" s="23"/>
      <c r="L165" s="23"/>
      <c r="M165" s="23"/>
      <c r="N165" s="23"/>
      <c r="R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</row>
    <row r="166" spans="1:78" ht="15.75" customHeight="1" x14ac:dyDescent="0.35">
      <c r="A166" s="24"/>
      <c r="C166" s="23"/>
      <c r="D166" s="23"/>
      <c r="E166" s="23"/>
      <c r="F166" s="26"/>
      <c r="G166" s="23"/>
      <c r="H166" s="23"/>
      <c r="I166" s="23"/>
      <c r="J166" s="23"/>
      <c r="K166" s="23"/>
      <c r="L166" s="23"/>
      <c r="M166" s="23"/>
      <c r="N166" s="23"/>
      <c r="R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</row>
    <row r="167" spans="1:78" ht="15.75" customHeight="1" x14ac:dyDescent="0.35">
      <c r="A167" s="24"/>
      <c r="C167" s="23"/>
      <c r="D167" s="23"/>
      <c r="E167" s="23"/>
      <c r="F167" s="26"/>
      <c r="G167" s="23"/>
      <c r="H167" s="23"/>
      <c r="I167" s="23"/>
      <c r="J167" s="23"/>
      <c r="K167" s="23"/>
      <c r="L167" s="23"/>
      <c r="M167" s="23"/>
      <c r="N167" s="23"/>
      <c r="R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</row>
    <row r="168" spans="1:78" ht="15.75" customHeight="1" x14ac:dyDescent="0.35">
      <c r="A168" s="24"/>
      <c r="C168" s="23"/>
      <c r="D168" s="23"/>
      <c r="E168" s="23"/>
      <c r="F168" s="26"/>
      <c r="G168" s="23"/>
      <c r="H168" s="23"/>
      <c r="I168" s="23"/>
      <c r="J168" s="23"/>
      <c r="K168" s="23"/>
      <c r="L168" s="23"/>
      <c r="M168" s="23"/>
      <c r="N168" s="23"/>
      <c r="R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</row>
    <row r="169" spans="1:78" ht="15.75" customHeight="1" x14ac:dyDescent="0.35">
      <c r="A169" s="24"/>
      <c r="C169" s="23"/>
      <c r="D169" s="23"/>
      <c r="E169" s="23"/>
      <c r="F169" s="26"/>
      <c r="G169" s="23"/>
      <c r="H169" s="23"/>
      <c r="I169" s="23"/>
      <c r="J169" s="23"/>
      <c r="K169" s="23"/>
      <c r="L169" s="23"/>
      <c r="M169" s="23"/>
      <c r="N169" s="23"/>
      <c r="R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</row>
    <row r="170" spans="1:78" ht="15.75" customHeight="1" x14ac:dyDescent="0.35">
      <c r="A170" s="24"/>
      <c r="C170" s="23"/>
      <c r="D170" s="23"/>
      <c r="E170" s="23"/>
      <c r="F170" s="26"/>
      <c r="G170" s="23"/>
      <c r="H170" s="23"/>
      <c r="I170" s="23"/>
      <c r="J170" s="23"/>
      <c r="K170" s="23"/>
      <c r="L170" s="23"/>
      <c r="M170" s="23"/>
      <c r="N170" s="23"/>
      <c r="R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</row>
    <row r="171" spans="1:78" ht="15.75" customHeight="1" x14ac:dyDescent="0.35">
      <c r="A171" s="24"/>
      <c r="C171" s="23"/>
      <c r="D171" s="23"/>
      <c r="E171" s="23"/>
      <c r="F171" s="26"/>
      <c r="G171" s="23"/>
      <c r="H171" s="23"/>
      <c r="I171" s="23"/>
      <c r="J171" s="23"/>
      <c r="K171" s="23"/>
      <c r="L171" s="23"/>
      <c r="M171" s="23"/>
      <c r="N171" s="23"/>
      <c r="R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</row>
    <row r="172" spans="1:78" ht="15.75" customHeight="1" x14ac:dyDescent="0.35">
      <c r="A172" s="24"/>
      <c r="C172" s="23"/>
      <c r="D172" s="23"/>
      <c r="E172" s="23"/>
      <c r="F172" s="26"/>
      <c r="G172" s="23"/>
      <c r="H172" s="23"/>
      <c r="I172" s="23"/>
      <c r="J172" s="23"/>
      <c r="K172" s="23"/>
      <c r="L172" s="23"/>
      <c r="M172" s="23"/>
      <c r="N172" s="23"/>
      <c r="R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</row>
    <row r="173" spans="1:78" ht="15.75" customHeight="1" x14ac:dyDescent="0.35">
      <c r="A173" s="24"/>
      <c r="C173" s="23"/>
      <c r="D173" s="23"/>
      <c r="E173" s="23"/>
      <c r="F173" s="26"/>
      <c r="G173" s="23"/>
      <c r="H173" s="23"/>
      <c r="I173" s="23"/>
      <c r="J173" s="23"/>
      <c r="K173" s="23"/>
      <c r="L173" s="23"/>
      <c r="M173" s="23"/>
      <c r="N173" s="23"/>
      <c r="R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</row>
    <row r="174" spans="1:78" ht="15.75" customHeight="1" x14ac:dyDescent="0.35">
      <c r="A174" s="24"/>
      <c r="C174" s="23"/>
      <c r="D174" s="23"/>
      <c r="E174" s="23"/>
      <c r="F174" s="26"/>
      <c r="G174" s="23"/>
      <c r="H174" s="23"/>
      <c r="I174" s="23"/>
      <c r="J174" s="23"/>
      <c r="K174" s="23"/>
      <c r="L174" s="23"/>
      <c r="M174" s="23"/>
      <c r="N174" s="23"/>
      <c r="R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</row>
    <row r="175" spans="1:78" ht="15.75" customHeight="1" x14ac:dyDescent="0.35">
      <c r="A175" s="24"/>
      <c r="C175" s="23"/>
      <c r="D175" s="23"/>
      <c r="E175" s="23"/>
      <c r="F175" s="26"/>
      <c r="G175" s="23"/>
      <c r="H175" s="23"/>
      <c r="I175" s="23"/>
      <c r="J175" s="23"/>
      <c r="K175" s="23"/>
      <c r="L175" s="23"/>
      <c r="M175" s="23"/>
      <c r="N175" s="23"/>
      <c r="R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</row>
    <row r="176" spans="1:78" ht="15.75" customHeight="1" x14ac:dyDescent="0.35">
      <c r="A176" s="24"/>
      <c r="C176" s="23"/>
      <c r="D176" s="23"/>
      <c r="E176" s="23"/>
      <c r="F176" s="26"/>
      <c r="G176" s="23"/>
      <c r="H176" s="23"/>
      <c r="I176" s="23"/>
      <c r="J176" s="23"/>
      <c r="K176" s="23"/>
      <c r="L176" s="23"/>
      <c r="M176" s="23"/>
      <c r="N176" s="23"/>
      <c r="R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</row>
    <row r="177" spans="1:78" ht="15.75" customHeight="1" x14ac:dyDescent="0.35">
      <c r="A177" s="24"/>
      <c r="C177" s="23"/>
      <c r="D177" s="23"/>
      <c r="E177" s="23"/>
      <c r="F177" s="26"/>
      <c r="G177" s="23"/>
      <c r="H177" s="23"/>
      <c r="I177" s="23"/>
      <c r="J177" s="23"/>
      <c r="K177" s="23"/>
      <c r="L177" s="23"/>
      <c r="M177" s="23"/>
      <c r="N177" s="23"/>
      <c r="R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</row>
    <row r="178" spans="1:78" ht="15.75" customHeight="1" x14ac:dyDescent="0.35">
      <c r="A178" s="24"/>
      <c r="C178" s="23"/>
      <c r="D178" s="23"/>
      <c r="E178" s="23"/>
      <c r="F178" s="26"/>
      <c r="G178" s="23"/>
      <c r="H178" s="23"/>
      <c r="I178" s="23"/>
      <c r="J178" s="23"/>
      <c r="K178" s="23"/>
      <c r="L178" s="23"/>
      <c r="M178" s="23"/>
      <c r="N178" s="23"/>
      <c r="R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</row>
    <row r="179" spans="1:78" ht="15.75" customHeight="1" x14ac:dyDescent="0.35">
      <c r="A179" s="24"/>
      <c r="C179" s="23"/>
      <c r="D179" s="23"/>
      <c r="E179" s="23"/>
      <c r="F179" s="26"/>
      <c r="G179" s="23"/>
      <c r="H179" s="23"/>
      <c r="I179" s="23"/>
      <c r="J179" s="23"/>
      <c r="K179" s="23"/>
      <c r="L179" s="23"/>
      <c r="M179" s="23"/>
      <c r="N179" s="23"/>
      <c r="R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</row>
    <row r="180" spans="1:78" ht="15.75" customHeight="1" x14ac:dyDescent="0.35">
      <c r="A180" s="24"/>
      <c r="C180" s="23"/>
      <c r="D180" s="23"/>
      <c r="E180" s="23"/>
      <c r="F180" s="26"/>
      <c r="G180" s="23"/>
      <c r="H180" s="23"/>
      <c r="I180" s="23"/>
      <c r="J180" s="23"/>
      <c r="K180" s="23"/>
      <c r="L180" s="23"/>
      <c r="M180" s="23"/>
      <c r="N180" s="23"/>
      <c r="R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</row>
    <row r="181" spans="1:78" ht="15.75" customHeight="1" x14ac:dyDescent="0.35">
      <c r="A181" s="24"/>
      <c r="C181" s="23"/>
      <c r="D181" s="23"/>
      <c r="E181" s="23"/>
      <c r="F181" s="26"/>
      <c r="G181" s="23"/>
      <c r="H181" s="23"/>
      <c r="I181" s="23"/>
      <c r="J181" s="23"/>
      <c r="K181" s="23"/>
      <c r="L181" s="23"/>
      <c r="M181" s="23"/>
      <c r="N181" s="23"/>
      <c r="R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</row>
    <row r="182" spans="1:78" ht="15.75" customHeight="1" x14ac:dyDescent="0.35">
      <c r="A182" s="24"/>
      <c r="C182" s="23"/>
      <c r="D182" s="23"/>
      <c r="E182" s="23"/>
      <c r="F182" s="26"/>
      <c r="G182" s="23"/>
      <c r="H182" s="23"/>
      <c r="I182" s="23"/>
      <c r="J182" s="23"/>
      <c r="K182" s="23"/>
      <c r="L182" s="23"/>
      <c r="M182" s="23"/>
      <c r="N182" s="23"/>
      <c r="R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</row>
    <row r="183" spans="1:78" ht="15.75" customHeight="1" x14ac:dyDescent="0.35">
      <c r="A183" s="24"/>
      <c r="C183" s="23"/>
      <c r="D183" s="23"/>
      <c r="E183" s="23"/>
      <c r="F183" s="26"/>
      <c r="G183" s="23"/>
      <c r="H183" s="23"/>
      <c r="I183" s="23"/>
      <c r="J183" s="23"/>
      <c r="K183" s="23"/>
      <c r="L183" s="23"/>
      <c r="M183" s="23"/>
      <c r="N183" s="23"/>
      <c r="R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</row>
    <row r="184" spans="1:78" ht="15.75" customHeight="1" x14ac:dyDescent="0.35">
      <c r="A184" s="24"/>
      <c r="C184" s="23"/>
      <c r="D184" s="23"/>
      <c r="E184" s="23"/>
      <c r="F184" s="26"/>
      <c r="G184" s="23"/>
      <c r="H184" s="23"/>
      <c r="I184" s="23"/>
      <c r="J184" s="23"/>
      <c r="K184" s="23"/>
      <c r="L184" s="23"/>
      <c r="M184" s="23"/>
      <c r="N184" s="23"/>
      <c r="R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</row>
    <row r="185" spans="1:78" ht="15.75" customHeight="1" x14ac:dyDescent="0.35">
      <c r="A185" s="24"/>
      <c r="C185" s="23"/>
      <c r="D185" s="23"/>
      <c r="E185" s="23"/>
      <c r="F185" s="26"/>
      <c r="G185" s="23"/>
      <c r="H185" s="23"/>
      <c r="I185" s="23"/>
      <c r="J185" s="23"/>
      <c r="K185" s="23"/>
      <c r="L185" s="23"/>
      <c r="M185" s="23"/>
      <c r="N185" s="23"/>
      <c r="R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</row>
    <row r="186" spans="1:78" ht="15.75" customHeight="1" x14ac:dyDescent="0.35">
      <c r="A186" s="24"/>
      <c r="C186" s="23"/>
      <c r="D186" s="23"/>
      <c r="E186" s="23"/>
      <c r="F186" s="26"/>
      <c r="G186" s="23"/>
      <c r="H186" s="23"/>
      <c r="I186" s="23"/>
      <c r="J186" s="23"/>
      <c r="K186" s="23"/>
      <c r="L186" s="23"/>
      <c r="M186" s="23"/>
      <c r="N186" s="23"/>
      <c r="R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</row>
    <row r="187" spans="1:78" ht="15.75" customHeight="1" x14ac:dyDescent="0.35">
      <c r="A187" s="24"/>
      <c r="C187" s="23"/>
      <c r="D187" s="23"/>
      <c r="E187" s="23"/>
      <c r="F187" s="26"/>
      <c r="G187" s="23"/>
      <c r="H187" s="23"/>
      <c r="I187" s="23"/>
      <c r="J187" s="23"/>
      <c r="K187" s="23"/>
      <c r="L187" s="23"/>
      <c r="M187" s="23"/>
      <c r="N187" s="23"/>
      <c r="R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</row>
    <row r="188" spans="1:78" ht="15.75" customHeight="1" x14ac:dyDescent="0.35">
      <c r="A188" s="24"/>
      <c r="C188" s="23"/>
      <c r="D188" s="23"/>
      <c r="E188" s="23"/>
      <c r="F188" s="26"/>
      <c r="G188" s="23"/>
      <c r="H188" s="23"/>
      <c r="I188" s="23"/>
      <c r="J188" s="23"/>
      <c r="K188" s="23"/>
      <c r="L188" s="23"/>
      <c r="M188" s="23"/>
      <c r="N188" s="23"/>
      <c r="R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</row>
    <row r="189" spans="1:78" ht="15.75" customHeight="1" x14ac:dyDescent="0.35">
      <c r="A189" s="24"/>
      <c r="C189" s="23"/>
      <c r="D189" s="23"/>
      <c r="E189" s="23"/>
      <c r="F189" s="26"/>
      <c r="G189" s="23"/>
      <c r="H189" s="23"/>
      <c r="I189" s="23"/>
      <c r="J189" s="23"/>
      <c r="K189" s="23"/>
      <c r="L189" s="23"/>
      <c r="M189" s="23"/>
      <c r="N189" s="23"/>
      <c r="R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</row>
    <row r="190" spans="1:78" ht="15.75" customHeight="1" x14ac:dyDescent="0.35">
      <c r="A190" s="24"/>
      <c r="C190" s="23"/>
      <c r="D190" s="23"/>
      <c r="E190" s="23"/>
      <c r="F190" s="26"/>
      <c r="G190" s="23"/>
      <c r="H190" s="23"/>
      <c r="I190" s="23"/>
      <c r="J190" s="23"/>
      <c r="K190" s="23"/>
      <c r="L190" s="23"/>
      <c r="M190" s="23"/>
      <c r="N190" s="23"/>
      <c r="R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</row>
    <row r="191" spans="1:78" ht="15.75" customHeight="1" x14ac:dyDescent="0.35">
      <c r="A191" s="24"/>
      <c r="C191" s="23"/>
      <c r="D191" s="23"/>
      <c r="E191" s="23"/>
      <c r="F191" s="26"/>
      <c r="G191" s="23"/>
      <c r="H191" s="23"/>
      <c r="I191" s="23"/>
      <c r="J191" s="23"/>
      <c r="K191" s="23"/>
      <c r="L191" s="23"/>
      <c r="M191" s="23"/>
      <c r="N191" s="23"/>
      <c r="R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</row>
    <row r="192" spans="1:78" ht="15.75" customHeight="1" x14ac:dyDescent="0.35">
      <c r="A192" s="24"/>
      <c r="C192" s="23"/>
      <c r="D192" s="23"/>
      <c r="E192" s="23"/>
      <c r="F192" s="26"/>
      <c r="G192" s="23"/>
      <c r="H192" s="23"/>
      <c r="I192" s="23"/>
      <c r="J192" s="23"/>
      <c r="K192" s="23"/>
      <c r="L192" s="23"/>
      <c r="M192" s="23"/>
      <c r="N192" s="23"/>
      <c r="R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</row>
    <row r="193" spans="1:78" ht="15.75" customHeight="1" x14ac:dyDescent="0.35">
      <c r="A193" s="24"/>
      <c r="C193" s="23"/>
      <c r="D193" s="23"/>
      <c r="E193" s="23"/>
      <c r="F193" s="26"/>
      <c r="G193" s="23"/>
      <c r="H193" s="23"/>
      <c r="I193" s="23"/>
      <c r="J193" s="23"/>
      <c r="K193" s="23"/>
      <c r="L193" s="23"/>
      <c r="M193" s="23"/>
      <c r="N193" s="23"/>
      <c r="R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</row>
    <row r="194" spans="1:78" ht="15.75" customHeight="1" x14ac:dyDescent="0.35">
      <c r="A194" s="24"/>
      <c r="C194" s="23"/>
      <c r="D194" s="23"/>
      <c r="E194" s="23"/>
      <c r="F194" s="26"/>
      <c r="G194" s="23"/>
      <c r="H194" s="23"/>
      <c r="I194" s="23"/>
      <c r="J194" s="23"/>
      <c r="K194" s="23"/>
      <c r="L194" s="23"/>
      <c r="M194" s="23"/>
      <c r="N194" s="23"/>
      <c r="R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</row>
    <row r="195" spans="1:78" ht="15.75" customHeight="1" x14ac:dyDescent="0.35">
      <c r="A195" s="24"/>
      <c r="C195" s="23"/>
      <c r="D195" s="23"/>
      <c r="E195" s="23"/>
      <c r="F195" s="26"/>
      <c r="G195" s="23"/>
      <c r="H195" s="23"/>
      <c r="I195" s="23"/>
      <c r="J195" s="23"/>
      <c r="K195" s="23"/>
      <c r="L195" s="23"/>
      <c r="M195" s="23"/>
      <c r="N195" s="23"/>
      <c r="R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</row>
    <row r="196" spans="1:78" ht="15.75" customHeight="1" x14ac:dyDescent="0.35">
      <c r="A196" s="24"/>
      <c r="C196" s="23"/>
      <c r="D196" s="23"/>
      <c r="E196" s="23"/>
      <c r="F196" s="26"/>
      <c r="G196" s="23"/>
      <c r="H196" s="23"/>
      <c r="I196" s="23"/>
      <c r="J196" s="23"/>
      <c r="K196" s="23"/>
      <c r="L196" s="23"/>
      <c r="M196" s="23"/>
      <c r="N196" s="23"/>
      <c r="R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</row>
    <row r="197" spans="1:78" ht="15.75" customHeight="1" x14ac:dyDescent="0.35">
      <c r="A197" s="24"/>
      <c r="C197" s="23"/>
      <c r="D197" s="23"/>
      <c r="E197" s="23"/>
      <c r="F197" s="26"/>
      <c r="G197" s="23"/>
      <c r="H197" s="23"/>
      <c r="I197" s="23"/>
      <c r="J197" s="23"/>
      <c r="K197" s="23"/>
      <c r="L197" s="23"/>
      <c r="M197" s="23"/>
      <c r="N197" s="23"/>
      <c r="R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</row>
    <row r="198" spans="1:78" ht="15.75" customHeight="1" x14ac:dyDescent="0.35">
      <c r="A198" s="24"/>
      <c r="C198" s="23"/>
      <c r="D198" s="23"/>
      <c r="E198" s="23"/>
      <c r="F198" s="26"/>
      <c r="G198" s="23"/>
      <c r="H198" s="23"/>
      <c r="I198" s="23"/>
      <c r="J198" s="23"/>
      <c r="K198" s="23"/>
      <c r="L198" s="23"/>
      <c r="M198" s="23"/>
      <c r="N198" s="23"/>
      <c r="R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</row>
    <row r="199" spans="1:78" ht="15.75" customHeight="1" x14ac:dyDescent="0.35">
      <c r="A199" s="24"/>
      <c r="C199" s="23"/>
      <c r="D199" s="23"/>
      <c r="E199" s="23"/>
      <c r="F199" s="26"/>
      <c r="G199" s="23"/>
      <c r="H199" s="23"/>
      <c r="I199" s="23"/>
      <c r="J199" s="23"/>
      <c r="K199" s="23"/>
      <c r="L199" s="23"/>
      <c r="M199" s="23"/>
      <c r="N199" s="23"/>
      <c r="R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</row>
    <row r="200" spans="1:78" ht="15.75" customHeight="1" x14ac:dyDescent="0.35">
      <c r="A200" s="24"/>
      <c r="C200" s="23"/>
      <c r="D200" s="23"/>
      <c r="E200" s="23"/>
      <c r="F200" s="26"/>
      <c r="G200" s="23"/>
      <c r="H200" s="23"/>
      <c r="I200" s="23"/>
      <c r="J200" s="23"/>
      <c r="K200" s="23"/>
      <c r="L200" s="23"/>
      <c r="M200" s="23"/>
      <c r="N200" s="23"/>
      <c r="R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</row>
    <row r="201" spans="1:78" ht="15.75" customHeight="1" x14ac:dyDescent="0.35">
      <c r="A201" s="24"/>
      <c r="C201" s="23"/>
      <c r="D201" s="23"/>
      <c r="E201" s="23"/>
      <c r="F201" s="26"/>
      <c r="G201" s="23"/>
      <c r="H201" s="23"/>
      <c r="I201" s="23"/>
      <c r="J201" s="23"/>
      <c r="K201" s="23"/>
      <c r="L201" s="23"/>
      <c r="M201" s="23"/>
      <c r="N201" s="23"/>
      <c r="R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</row>
    <row r="202" spans="1:78" ht="15.75" customHeight="1" x14ac:dyDescent="0.35">
      <c r="A202" s="24"/>
      <c r="C202" s="23"/>
      <c r="D202" s="23"/>
      <c r="E202" s="23"/>
      <c r="F202" s="26"/>
      <c r="G202" s="23"/>
      <c r="H202" s="23"/>
      <c r="I202" s="23"/>
      <c r="J202" s="23"/>
      <c r="K202" s="23"/>
      <c r="L202" s="23"/>
      <c r="M202" s="23"/>
      <c r="N202" s="23"/>
      <c r="R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</row>
    <row r="203" spans="1:78" ht="15.75" customHeight="1" x14ac:dyDescent="0.35">
      <c r="A203" s="24"/>
      <c r="C203" s="23"/>
      <c r="D203" s="23"/>
      <c r="E203" s="23"/>
      <c r="F203" s="26"/>
      <c r="G203" s="23"/>
      <c r="H203" s="23"/>
      <c r="I203" s="23"/>
      <c r="J203" s="23"/>
      <c r="K203" s="23"/>
      <c r="L203" s="23"/>
      <c r="M203" s="23"/>
      <c r="N203" s="23"/>
      <c r="R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</row>
    <row r="204" spans="1:78" ht="15.75" customHeight="1" x14ac:dyDescent="0.35">
      <c r="A204" s="24"/>
      <c r="C204" s="23"/>
      <c r="D204" s="23"/>
      <c r="E204" s="23"/>
      <c r="F204" s="26"/>
      <c r="G204" s="23"/>
      <c r="H204" s="23"/>
      <c r="I204" s="23"/>
      <c r="J204" s="23"/>
      <c r="K204" s="23"/>
      <c r="L204" s="23"/>
      <c r="M204" s="23"/>
      <c r="N204" s="23"/>
      <c r="R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</row>
    <row r="205" spans="1:78" ht="15.75" customHeight="1" x14ac:dyDescent="0.35">
      <c r="A205" s="24"/>
      <c r="C205" s="23"/>
      <c r="D205" s="23"/>
      <c r="E205" s="23"/>
      <c r="F205" s="26"/>
      <c r="G205" s="23"/>
      <c r="H205" s="23"/>
      <c r="I205" s="23"/>
      <c r="J205" s="23"/>
      <c r="K205" s="23"/>
      <c r="L205" s="23"/>
      <c r="M205" s="23"/>
      <c r="N205" s="23"/>
      <c r="R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</row>
    <row r="206" spans="1:78" ht="15.75" customHeight="1" x14ac:dyDescent="0.35">
      <c r="A206" s="24"/>
      <c r="C206" s="23"/>
      <c r="D206" s="23"/>
      <c r="E206" s="23"/>
      <c r="F206" s="26"/>
      <c r="G206" s="23"/>
      <c r="H206" s="23"/>
      <c r="I206" s="23"/>
      <c r="J206" s="23"/>
      <c r="K206" s="23"/>
      <c r="L206" s="23"/>
      <c r="M206" s="23"/>
      <c r="N206" s="23"/>
      <c r="R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</row>
    <row r="207" spans="1:78" ht="15.75" customHeight="1" x14ac:dyDescent="0.35">
      <c r="A207" s="24"/>
      <c r="C207" s="23"/>
      <c r="D207" s="23"/>
      <c r="E207" s="23"/>
      <c r="F207" s="26"/>
      <c r="G207" s="23"/>
      <c r="H207" s="23"/>
      <c r="I207" s="23"/>
      <c r="J207" s="23"/>
      <c r="K207" s="23"/>
      <c r="L207" s="23"/>
      <c r="M207" s="23"/>
      <c r="N207" s="23"/>
      <c r="R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</row>
    <row r="208" spans="1:78" ht="15.75" customHeight="1" x14ac:dyDescent="0.35">
      <c r="A208" s="24"/>
      <c r="C208" s="23"/>
      <c r="D208" s="23"/>
      <c r="E208" s="23"/>
      <c r="F208" s="26"/>
      <c r="G208" s="23"/>
      <c r="H208" s="23"/>
      <c r="I208" s="23"/>
      <c r="J208" s="23"/>
      <c r="K208" s="23"/>
      <c r="L208" s="23"/>
      <c r="M208" s="23"/>
      <c r="N208" s="23"/>
      <c r="R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</row>
    <row r="209" spans="1:78" ht="15.75" customHeight="1" x14ac:dyDescent="0.35">
      <c r="A209" s="24"/>
      <c r="C209" s="23"/>
      <c r="D209" s="23"/>
      <c r="E209" s="23"/>
      <c r="F209" s="26"/>
      <c r="G209" s="23"/>
      <c r="H209" s="23"/>
      <c r="I209" s="23"/>
      <c r="J209" s="23"/>
      <c r="K209" s="23"/>
      <c r="L209" s="23"/>
      <c r="M209" s="23"/>
      <c r="N209" s="23"/>
      <c r="R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</row>
    <row r="210" spans="1:78" ht="15.75" customHeight="1" x14ac:dyDescent="0.35">
      <c r="A210" s="24"/>
      <c r="C210" s="23"/>
      <c r="D210" s="23"/>
      <c r="E210" s="23"/>
      <c r="F210" s="26"/>
      <c r="G210" s="23"/>
      <c r="H210" s="23"/>
      <c r="I210" s="23"/>
      <c r="J210" s="23"/>
      <c r="K210" s="23"/>
      <c r="L210" s="23"/>
      <c r="M210" s="23"/>
      <c r="N210" s="23"/>
      <c r="R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</row>
    <row r="211" spans="1:78" ht="15.75" customHeight="1" x14ac:dyDescent="0.35">
      <c r="A211" s="24"/>
      <c r="C211" s="23"/>
      <c r="D211" s="23"/>
      <c r="E211" s="23"/>
      <c r="F211" s="26"/>
      <c r="G211" s="23"/>
      <c r="H211" s="23"/>
      <c r="I211" s="23"/>
      <c r="J211" s="23"/>
      <c r="K211" s="23"/>
      <c r="L211" s="23"/>
      <c r="M211" s="23"/>
      <c r="N211" s="23"/>
      <c r="R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</row>
    <row r="212" spans="1:78" ht="15.75" customHeight="1" x14ac:dyDescent="0.35">
      <c r="A212" s="24"/>
      <c r="C212" s="23"/>
      <c r="D212" s="23"/>
      <c r="E212" s="23"/>
      <c r="F212" s="26"/>
      <c r="G212" s="23"/>
      <c r="H212" s="23"/>
      <c r="I212" s="23"/>
      <c r="J212" s="23"/>
      <c r="K212" s="23"/>
      <c r="L212" s="23"/>
      <c r="M212" s="23"/>
      <c r="N212" s="23"/>
      <c r="R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</row>
    <row r="213" spans="1:78" ht="15.75" customHeight="1" x14ac:dyDescent="0.35">
      <c r="A213" s="24"/>
      <c r="C213" s="23"/>
      <c r="D213" s="23"/>
      <c r="E213" s="23"/>
      <c r="F213" s="26"/>
      <c r="G213" s="23"/>
      <c r="H213" s="23"/>
      <c r="I213" s="23"/>
      <c r="J213" s="23"/>
      <c r="K213" s="23"/>
      <c r="L213" s="23"/>
      <c r="M213" s="23"/>
      <c r="N213" s="23"/>
      <c r="R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</row>
    <row r="214" spans="1:78" ht="15.75" customHeight="1" x14ac:dyDescent="0.35">
      <c r="A214" s="24"/>
      <c r="C214" s="23"/>
      <c r="D214" s="23"/>
      <c r="E214" s="23"/>
      <c r="F214" s="26"/>
      <c r="G214" s="23"/>
      <c r="H214" s="23"/>
      <c r="I214" s="23"/>
      <c r="J214" s="23"/>
      <c r="K214" s="23"/>
      <c r="L214" s="23"/>
      <c r="M214" s="23"/>
      <c r="N214" s="23"/>
      <c r="R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</row>
    <row r="215" spans="1:78" ht="15.75" customHeight="1" x14ac:dyDescent="0.35">
      <c r="A215" s="24"/>
      <c r="C215" s="23"/>
      <c r="D215" s="23"/>
      <c r="E215" s="23"/>
      <c r="F215" s="26"/>
      <c r="G215" s="23"/>
      <c r="H215" s="23"/>
      <c r="I215" s="23"/>
      <c r="J215" s="23"/>
      <c r="K215" s="23"/>
      <c r="L215" s="23"/>
      <c r="M215" s="23"/>
      <c r="N215" s="23"/>
      <c r="R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</row>
    <row r="216" spans="1:78" ht="15.75" customHeight="1" x14ac:dyDescent="0.35">
      <c r="A216" s="24"/>
      <c r="C216" s="23"/>
      <c r="D216" s="23"/>
      <c r="E216" s="23"/>
      <c r="F216" s="26"/>
      <c r="G216" s="23"/>
      <c r="H216" s="23"/>
      <c r="I216" s="23"/>
      <c r="J216" s="23"/>
      <c r="K216" s="23"/>
      <c r="L216" s="23"/>
      <c r="M216" s="23"/>
      <c r="N216" s="23"/>
      <c r="R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</row>
    <row r="217" spans="1:78" ht="15.75" customHeight="1" x14ac:dyDescent="0.35">
      <c r="A217" s="24"/>
      <c r="C217" s="23"/>
      <c r="D217" s="23"/>
      <c r="E217" s="23"/>
      <c r="F217" s="26"/>
      <c r="G217" s="23"/>
      <c r="H217" s="23"/>
      <c r="I217" s="23"/>
      <c r="J217" s="23"/>
      <c r="K217" s="23"/>
      <c r="L217" s="23"/>
      <c r="M217" s="23"/>
      <c r="N217" s="23"/>
      <c r="R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</row>
    <row r="218" spans="1:78" ht="15.75" customHeight="1" x14ac:dyDescent="0.35">
      <c r="A218" s="24"/>
      <c r="C218" s="23"/>
      <c r="D218" s="23"/>
      <c r="E218" s="23"/>
      <c r="F218" s="26"/>
      <c r="G218" s="23"/>
      <c r="H218" s="23"/>
      <c r="I218" s="23"/>
      <c r="J218" s="23"/>
      <c r="K218" s="23"/>
      <c r="L218" s="23"/>
      <c r="M218" s="23"/>
      <c r="N218" s="23"/>
      <c r="R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</row>
    <row r="219" spans="1:78" ht="15.75" customHeight="1" x14ac:dyDescent="0.35">
      <c r="A219" s="24"/>
      <c r="C219" s="23"/>
      <c r="D219" s="23"/>
      <c r="E219" s="23"/>
      <c r="F219" s="26"/>
      <c r="G219" s="23"/>
      <c r="H219" s="23"/>
      <c r="I219" s="23"/>
      <c r="J219" s="23"/>
      <c r="K219" s="23"/>
      <c r="L219" s="23"/>
      <c r="M219" s="23"/>
      <c r="N219" s="23"/>
      <c r="R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</row>
    <row r="220" spans="1:78" ht="15.75" customHeight="1" x14ac:dyDescent="0.35">
      <c r="A220" s="24"/>
      <c r="C220" s="23"/>
      <c r="D220" s="23"/>
      <c r="E220" s="23"/>
      <c r="F220" s="26"/>
      <c r="G220" s="23"/>
      <c r="H220" s="23"/>
      <c r="I220" s="23"/>
      <c r="J220" s="23"/>
      <c r="K220" s="23"/>
      <c r="L220" s="23"/>
      <c r="M220" s="23"/>
      <c r="N220" s="23"/>
      <c r="R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</row>
    <row r="221" spans="1:78" ht="15.75" customHeight="1" x14ac:dyDescent="0.35">
      <c r="A221" s="24"/>
      <c r="C221" s="23"/>
      <c r="D221" s="23"/>
      <c r="E221" s="23"/>
      <c r="F221" s="26"/>
      <c r="G221" s="23"/>
      <c r="H221" s="23"/>
      <c r="I221" s="23"/>
      <c r="J221" s="23"/>
      <c r="K221" s="23"/>
      <c r="L221" s="23"/>
      <c r="M221" s="23"/>
      <c r="N221" s="23"/>
      <c r="R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</row>
    <row r="222" spans="1:78" ht="15.75" customHeight="1" x14ac:dyDescent="0.35">
      <c r="A222" s="24"/>
      <c r="C222" s="23"/>
      <c r="D222" s="23"/>
      <c r="E222" s="23"/>
      <c r="F222" s="26"/>
      <c r="G222" s="23"/>
      <c r="H222" s="23"/>
      <c r="I222" s="23"/>
      <c r="J222" s="23"/>
      <c r="K222" s="23"/>
      <c r="L222" s="23"/>
      <c r="M222" s="23"/>
      <c r="N222" s="23"/>
      <c r="R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</row>
    <row r="223" spans="1:78" ht="15.75" customHeight="1" x14ac:dyDescent="0.35">
      <c r="A223" s="24"/>
      <c r="C223" s="23"/>
      <c r="D223" s="23"/>
      <c r="E223" s="23"/>
      <c r="F223" s="26"/>
      <c r="G223" s="23"/>
      <c r="H223" s="23"/>
      <c r="I223" s="23"/>
      <c r="J223" s="23"/>
      <c r="K223" s="23"/>
      <c r="L223" s="23"/>
      <c r="M223" s="23"/>
      <c r="N223" s="23"/>
      <c r="R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</row>
    <row r="224" spans="1:78" ht="15.75" customHeight="1" x14ac:dyDescent="0.35">
      <c r="A224" s="24"/>
      <c r="C224" s="23"/>
      <c r="D224" s="23"/>
      <c r="E224" s="23"/>
      <c r="F224" s="26"/>
      <c r="G224" s="23"/>
      <c r="H224" s="23"/>
      <c r="I224" s="23"/>
      <c r="J224" s="23"/>
      <c r="K224" s="23"/>
      <c r="L224" s="23"/>
      <c r="M224" s="23"/>
      <c r="N224" s="23"/>
      <c r="R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</row>
    <row r="225" spans="1:78" ht="15.75" customHeight="1" x14ac:dyDescent="0.35">
      <c r="A225" s="24"/>
      <c r="C225" s="23"/>
      <c r="D225" s="23"/>
      <c r="E225" s="23"/>
      <c r="F225" s="26"/>
      <c r="G225" s="23"/>
      <c r="H225" s="23"/>
      <c r="I225" s="23"/>
      <c r="J225" s="23"/>
      <c r="K225" s="23"/>
      <c r="L225" s="23"/>
      <c r="M225" s="23"/>
      <c r="N225" s="23"/>
      <c r="R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</row>
    <row r="226" spans="1:78" ht="15.75" customHeight="1" x14ac:dyDescent="0.35">
      <c r="A226" s="24"/>
      <c r="C226" s="23"/>
      <c r="D226" s="23"/>
      <c r="E226" s="23"/>
      <c r="F226" s="26"/>
      <c r="G226" s="23"/>
      <c r="H226" s="23"/>
      <c r="I226" s="23"/>
      <c r="J226" s="23"/>
      <c r="K226" s="23"/>
      <c r="L226" s="23"/>
      <c r="M226" s="23"/>
      <c r="N226" s="23"/>
      <c r="R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</row>
    <row r="227" spans="1:78" ht="15.75" customHeight="1" x14ac:dyDescent="0.35">
      <c r="A227" s="24"/>
      <c r="C227" s="23"/>
      <c r="D227" s="23"/>
      <c r="E227" s="23"/>
      <c r="F227" s="26"/>
      <c r="G227" s="23"/>
      <c r="H227" s="23"/>
      <c r="I227" s="23"/>
      <c r="J227" s="23"/>
      <c r="K227" s="23"/>
      <c r="L227" s="23"/>
      <c r="M227" s="23"/>
      <c r="N227" s="23"/>
      <c r="R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</row>
    <row r="228" spans="1:78" ht="15.75" customHeight="1" x14ac:dyDescent="0.35">
      <c r="A228" s="24"/>
      <c r="C228" s="23"/>
      <c r="D228" s="23"/>
      <c r="E228" s="23"/>
      <c r="F228" s="26"/>
      <c r="G228" s="23"/>
      <c r="H228" s="23"/>
      <c r="I228" s="23"/>
      <c r="J228" s="23"/>
      <c r="K228" s="23"/>
      <c r="L228" s="23"/>
      <c r="M228" s="23"/>
      <c r="N228" s="23"/>
      <c r="R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  <c r="BX228" s="23"/>
      <c r="BY228" s="23"/>
      <c r="BZ228" s="23"/>
    </row>
    <row r="229" spans="1:78" ht="15.75" customHeight="1" x14ac:dyDescent="0.35">
      <c r="A229" s="24"/>
      <c r="C229" s="23"/>
      <c r="D229" s="23"/>
      <c r="E229" s="23"/>
      <c r="F229" s="26"/>
      <c r="G229" s="23"/>
      <c r="H229" s="23"/>
      <c r="I229" s="23"/>
      <c r="J229" s="23"/>
      <c r="K229" s="23"/>
      <c r="L229" s="23"/>
      <c r="M229" s="23"/>
      <c r="N229" s="23"/>
      <c r="R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</row>
    <row r="230" spans="1:78" ht="15.75" customHeight="1" x14ac:dyDescent="0.35">
      <c r="A230" s="24"/>
      <c r="C230" s="23"/>
      <c r="D230" s="23"/>
      <c r="E230" s="23"/>
      <c r="F230" s="26"/>
      <c r="G230" s="23"/>
      <c r="H230" s="23"/>
      <c r="I230" s="23"/>
      <c r="J230" s="23"/>
      <c r="K230" s="23"/>
      <c r="L230" s="23"/>
      <c r="M230" s="23"/>
      <c r="N230" s="23"/>
      <c r="R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</row>
    <row r="231" spans="1:78" ht="15.75" customHeight="1" x14ac:dyDescent="0.35">
      <c r="A231" s="24"/>
      <c r="C231" s="23"/>
      <c r="D231" s="23"/>
      <c r="E231" s="23"/>
      <c r="F231" s="26"/>
      <c r="G231" s="23"/>
      <c r="H231" s="23"/>
      <c r="I231" s="23"/>
      <c r="J231" s="23"/>
      <c r="K231" s="23"/>
      <c r="L231" s="23"/>
      <c r="M231" s="23"/>
      <c r="N231" s="23"/>
      <c r="R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</row>
    <row r="232" spans="1:78" ht="15.75" customHeight="1" x14ac:dyDescent="0.35">
      <c r="A232" s="24"/>
      <c r="C232" s="23"/>
      <c r="D232" s="23"/>
      <c r="E232" s="23"/>
      <c r="F232" s="26"/>
      <c r="G232" s="23"/>
      <c r="H232" s="23"/>
      <c r="I232" s="23"/>
      <c r="J232" s="23"/>
      <c r="K232" s="23"/>
      <c r="L232" s="23"/>
      <c r="M232" s="23"/>
      <c r="N232" s="23"/>
      <c r="R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</row>
    <row r="233" spans="1:78" ht="15.75" customHeight="1" x14ac:dyDescent="0.35">
      <c r="A233" s="24"/>
      <c r="C233" s="23"/>
      <c r="D233" s="23"/>
      <c r="E233" s="23"/>
      <c r="F233" s="26"/>
      <c r="G233" s="23"/>
      <c r="H233" s="23"/>
      <c r="I233" s="23"/>
      <c r="J233" s="23"/>
      <c r="K233" s="23"/>
      <c r="L233" s="23"/>
      <c r="M233" s="23"/>
      <c r="N233" s="23"/>
      <c r="R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</row>
    <row r="234" spans="1:78" ht="15.75" customHeight="1" x14ac:dyDescent="0.35">
      <c r="A234" s="24"/>
      <c r="C234" s="23"/>
      <c r="D234" s="23"/>
      <c r="E234" s="23"/>
      <c r="F234" s="26"/>
      <c r="G234" s="23"/>
      <c r="H234" s="23"/>
      <c r="I234" s="23"/>
      <c r="J234" s="23"/>
      <c r="K234" s="23"/>
      <c r="L234" s="23"/>
      <c r="M234" s="23"/>
      <c r="N234" s="23"/>
      <c r="R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</row>
    <row r="235" spans="1:78" ht="15.75" customHeight="1" x14ac:dyDescent="0.35">
      <c r="A235" s="24"/>
      <c r="C235" s="23"/>
      <c r="D235" s="23"/>
      <c r="E235" s="23"/>
      <c r="F235" s="26"/>
      <c r="G235" s="23"/>
      <c r="H235" s="23"/>
      <c r="I235" s="23"/>
      <c r="J235" s="23"/>
      <c r="K235" s="23"/>
      <c r="L235" s="23"/>
      <c r="M235" s="23"/>
      <c r="N235" s="23"/>
      <c r="R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</row>
    <row r="236" spans="1:78" ht="15.75" customHeight="1" x14ac:dyDescent="0.35">
      <c r="A236" s="24"/>
      <c r="C236" s="23"/>
      <c r="D236" s="23"/>
      <c r="E236" s="23"/>
      <c r="F236" s="26"/>
      <c r="G236" s="23"/>
      <c r="H236" s="23"/>
      <c r="I236" s="23"/>
      <c r="J236" s="23"/>
      <c r="K236" s="23"/>
      <c r="L236" s="23"/>
      <c r="M236" s="23"/>
      <c r="N236" s="23"/>
      <c r="R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</row>
    <row r="237" spans="1:78" ht="15.75" customHeight="1" x14ac:dyDescent="0.35">
      <c r="A237" s="24"/>
      <c r="C237" s="23"/>
      <c r="D237" s="23"/>
      <c r="E237" s="23"/>
      <c r="F237" s="26"/>
      <c r="G237" s="23"/>
      <c r="H237" s="23"/>
      <c r="I237" s="23"/>
      <c r="J237" s="23"/>
      <c r="K237" s="23"/>
      <c r="L237" s="23"/>
      <c r="M237" s="23"/>
      <c r="N237" s="23"/>
      <c r="R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</row>
    <row r="238" spans="1:78" ht="15.75" customHeight="1" x14ac:dyDescent="0.35">
      <c r="A238" s="24"/>
      <c r="C238" s="23"/>
      <c r="D238" s="23"/>
      <c r="E238" s="23"/>
      <c r="F238" s="26"/>
      <c r="G238" s="23"/>
      <c r="H238" s="23"/>
      <c r="I238" s="23"/>
      <c r="J238" s="23"/>
      <c r="K238" s="23"/>
      <c r="L238" s="23"/>
      <c r="M238" s="23"/>
      <c r="N238" s="23"/>
      <c r="R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  <c r="BX238" s="23"/>
      <c r="BY238" s="23"/>
      <c r="BZ238" s="23"/>
    </row>
    <row r="239" spans="1:78" ht="15.75" customHeight="1" x14ac:dyDescent="0.35">
      <c r="A239" s="24"/>
      <c r="C239" s="23"/>
      <c r="D239" s="23"/>
      <c r="E239" s="23"/>
      <c r="F239" s="26"/>
      <c r="G239" s="23"/>
      <c r="H239" s="23"/>
      <c r="I239" s="23"/>
      <c r="J239" s="23"/>
      <c r="K239" s="23"/>
      <c r="L239" s="23"/>
      <c r="M239" s="23"/>
      <c r="N239" s="23"/>
      <c r="R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</row>
    <row r="240" spans="1:78" ht="15.75" customHeight="1" x14ac:dyDescent="0.35">
      <c r="A240" s="24"/>
      <c r="C240" s="23"/>
      <c r="D240" s="23"/>
      <c r="E240" s="23"/>
      <c r="F240" s="26"/>
      <c r="G240" s="23"/>
      <c r="H240" s="23"/>
      <c r="I240" s="23"/>
      <c r="J240" s="23"/>
      <c r="K240" s="23"/>
      <c r="L240" s="23"/>
      <c r="M240" s="23"/>
      <c r="N240" s="23"/>
      <c r="R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  <c r="BX240" s="23"/>
      <c r="BY240" s="23"/>
      <c r="BZ240" s="23"/>
    </row>
    <row r="241" spans="1:78" ht="15.75" customHeight="1" x14ac:dyDescent="0.35">
      <c r="A241" s="24"/>
      <c r="C241" s="23"/>
      <c r="D241" s="23"/>
      <c r="E241" s="23"/>
      <c r="F241" s="26"/>
      <c r="G241" s="23"/>
      <c r="H241" s="23"/>
      <c r="I241" s="23"/>
      <c r="J241" s="23"/>
      <c r="K241" s="23"/>
      <c r="L241" s="23"/>
      <c r="M241" s="23"/>
      <c r="N241" s="23"/>
      <c r="R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  <c r="BX241" s="23"/>
      <c r="BY241" s="23"/>
      <c r="BZ241" s="23"/>
    </row>
    <row r="242" spans="1:78" ht="15.75" customHeight="1" x14ac:dyDescent="0.35">
      <c r="A242" s="24"/>
      <c r="C242" s="23"/>
      <c r="D242" s="23"/>
      <c r="E242" s="23"/>
      <c r="F242" s="26"/>
      <c r="G242" s="23"/>
      <c r="H242" s="23"/>
      <c r="I242" s="23"/>
      <c r="J242" s="23"/>
      <c r="K242" s="23"/>
      <c r="L242" s="23"/>
      <c r="M242" s="23"/>
      <c r="N242" s="23"/>
      <c r="R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</row>
    <row r="243" spans="1:78" ht="15.75" customHeight="1" x14ac:dyDescent="0.35">
      <c r="A243" s="24"/>
      <c r="C243" s="23"/>
      <c r="D243" s="23"/>
      <c r="E243" s="23"/>
      <c r="F243" s="26"/>
      <c r="G243" s="23"/>
      <c r="H243" s="23"/>
      <c r="I243" s="23"/>
      <c r="J243" s="23"/>
      <c r="K243" s="23"/>
      <c r="L243" s="23"/>
      <c r="M243" s="23"/>
      <c r="N243" s="23"/>
      <c r="R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</row>
    <row r="244" spans="1:78" ht="15.75" customHeight="1" x14ac:dyDescent="0.35">
      <c r="A244" s="24"/>
      <c r="C244" s="23"/>
      <c r="D244" s="23"/>
      <c r="E244" s="23"/>
      <c r="F244" s="26"/>
      <c r="G244" s="23"/>
      <c r="H244" s="23"/>
      <c r="I244" s="23"/>
      <c r="J244" s="23"/>
      <c r="K244" s="23"/>
      <c r="L244" s="23"/>
      <c r="M244" s="23"/>
      <c r="N244" s="23"/>
      <c r="R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  <c r="BX244" s="23"/>
      <c r="BY244" s="23"/>
      <c r="BZ244" s="23"/>
    </row>
    <row r="245" spans="1:78" ht="15.75" customHeight="1" x14ac:dyDescent="0.35">
      <c r="A245" s="24"/>
      <c r="C245" s="23"/>
      <c r="D245" s="23"/>
      <c r="E245" s="23"/>
      <c r="F245" s="26"/>
      <c r="G245" s="23"/>
      <c r="H245" s="23"/>
      <c r="I245" s="23"/>
      <c r="J245" s="23"/>
      <c r="K245" s="23"/>
      <c r="L245" s="23"/>
      <c r="M245" s="23"/>
      <c r="N245" s="23"/>
      <c r="R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  <c r="BX245" s="23"/>
      <c r="BY245" s="23"/>
      <c r="BZ245" s="23"/>
    </row>
    <row r="246" spans="1:78" ht="15.75" customHeight="1" x14ac:dyDescent="0.35">
      <c r="A246" s="24"/>
      <c r="C246" s="23"/>
      <c r="D246" s="23"/>
      <c r="E246" s="23"/>
      <c r="F246" s="26"/>
      <c r="G246" s="23"/>
      <c r="H246" s="23"/>
      <c r="I246" s="23"/>
      <c r="J246" s="23"/>
      <c r="K246" s="23"/>
      <c r="L246" s="23"/>
      <c r="M246" s="23"/>
      <c r="N246" s="23"/>
      <c r="R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  <c r="BX246" s="23"/>
      <c r="BY246" s="23"/>
      <c r="BZ246" s="23"/>
    </row>
    <row r="247" spans="1:78" ht="15.75" customHeight="1" x14ac:dyDescent="0.35">
      <c r="A247" s="24"/>
      <c r="C247" s="23"/>
      <c r="D247" s="23"/>
      <c r="E247" s="23"/>
      <c r="F247" s="26"/>
      <c r="G247" s="23"/>
      <c r="H247" s="23"/>
      <c r="I247" s="23"/>
      <c r="J247" s="23"/>
      <c r="K247" s="23"/>
      <c r="L247" s="23"/>
      <c r="M247" s="23"/>
      <c r="N247" s="23"/>
      <c r="R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  <c r="BX247" s="23"/>
      <c r="BY247" s="23"/>
      <c r="BZ247" s="23"/>
    </row>
    <row r="248" spans="1:78" ht="15.75" customHeight="1" x14ac:dyDescent="0.35">
      <c r="A248" s="24"/>
      <c r="C248" s="23"/>
      <c r="D248" s="23"/>
      <c r="E248" s="23"/>
      <c r="F248" s="26"/>
      <c r="G248" s="23"/>
      <c r="H248" s="23"/>
      <c r="I248" s="23"/>
      <c r="J248" s="23"/>
      <c r="K248" s="23"/>
      <c r="L248" s="23"/>
      <c r="M248" s="23"/>
      <c r="N248" s="23"/>
      <c r="R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  <c r="BX248" s="23"/>
      <c r="BY248" s="23"/>
      <c r="BZ248" s="23"/>
    </row>
    <row r="249" spans="1:78" ht="15.75" customHeight="1" x14ac:dyDescent="0.35">
      <c r="A249" s="24"/>
      <c r="C249" s="23"/>
      <c r="D249" s="23"/>
      <c r="E249" s="23"/>
      <c r="F249" s="26"/>
      <c r="G249" s="23"/>
      <c r="H249" s="23"/>
      <c r="I249" s="23"/>
      <c r="J249" s="23"/>
      <c r="K249" s="23"/>
      <c r="L249" s="23"/>
      <c r="M249" s="23"/>
      <c r="N249" s="23"/>
      <c r="R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  <c r="BX249" s="23"/>
      <c r="BY249" s="23"/>
      <c r="BZ249" s="23"/>
    </row>
    <row r="250" spans="1:78" ht="15.75" customHeight="1" x14ac:dyDescent="0.35">
      <c r="A250" s="24"/>
      <c r="C250" s="23"/>
      <c r="D250" s="23"/>
      <c r="E250" s="23"/>
      <c r="F250" s="26"/>
      <c r="G250" s="23"/>
      <c r="H250" s="23"/>
      <c r="I250" s="23"/>
      <c r="J250" s="23"/>
      <c r="K250" s="23"/>
      <c r="L250" s="23"/>
      <c r="M250" s="23"/>
      <c r="N250" s="23"/>
      <c r="R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  <c r="BX250" s="23"/>
      <c r="BY250" s="23"/>
      <c r="BZ250" s="23"/>
    </row>
    <row r="251" spans="1:78" ht="15.75" customHeight="1" x14ac:dyDescent="0.35">
      <c r="A251" s="24"/>
      <c r="C251" s="23"/>
      <c r="D251" s="23"/>
      <c r="E251" s="23"/>
      <c r="F251" s="26"/>
      <c r="G251" s="23"/>
      <c r="H251" s="23"/>
      <c r="I251" s="23"/>
      <c r="J251" s="23"/>
      <c r="K251" s="23"/>
      <c r="L251" s="23"/>
      <c r="M251" s="23"/>
      <c r="N251" s="23"/>
      <c r="R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</row>
    <row r="252" spans="1:78" ht="15.75" customHeight="1" x14ac:dyDescent="0.35">
      <c r="A252" s="24"/>
      <c r="C252" s="23"/>
      <c r="D252" s="23"/>
      <c r="E252" s="23"/>
      <c r="F252" s="26"/>
      <c r="G252" s="23"/>
      <c r="H252" s="23"/>
      <c r="I252" s="23"/>
      <c r="J252" s="23"/>
      <c r="K252" s="23"/>
      <c r="L252" s="23"/>
      <c r="M252" s="23"/>
      <c r="N252" s="23"/>
      <c r="R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/>
      <c r="BY252" s="23"/>
      <c r="BZ252" s="23"/>
    </row>
    <row r="253" spans="1:78" ht="15.75" customHeight="1" x14ac:dyDescent="0.35">
      <c r="A253" s="24"/>
      <c r="C253" s="23"/>
      <c r="D253" s="23"/>
      <c r="E253" s="23"/>
      <c r="F253" s="26"/>
      <c r="G253" s="23"/>
      <c r="H253" s="23"/>
      <c r="I253" s="23"/>
      <c r="J253" s="23"/>
      <c r="K253" s="23"/>
      <c r="L253" s="23"/>
      <c r="M253" s="23"/>
      <c r="N253" s="23"/>
      <c r="R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  <c r="BX253" s="23"/>
      <c r="BY253" s="23"/>
      <c r="BZ253" s="23"/>
    </row>
    <row r="254" spans="1:78" ht="15.75" customHeight="1" x14ac:dyDescent="0.35">
      <c r="A254" s="24"/>
      <c r="C254" s="23"/>
      <c r="D254" s="23"/>
      <c r="E254" s="23"/>
      <c r="F254" s="26"/>
      <c r="G254" s="23"/>
      <c r="H254" s="23"/>
      <c r="I254" s="23"/>
      <c r="J254" s="23"/>
      <c r="K254" s="23"/>
      <c r="L254" s="23"/>
      <c r="M254" s="23"/>
      <c r="N254" s="23"/>
      <c r="R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  <c r="BX254" s="23"/>
      <c r="BY254" s="23"/>
      <c r="BZ254" s="23"/>
    </row>
    <row r="255" spans="1:78" ht="15.75" customHeight="1" x14ac:dyDescent="0.35">
      <c r="A255" s="23"/>
      <c r="C255" s="23"/>
      <c r="D255" s="23"/>
      <c r="E255" s="23"/>
      <c r="F255" s="26"/>
      <c r="G255" s="23"/>
      <c r="H255" s="23"/>
      <c r="I255" s="23"/>
      <c r="J255" s="23"/>
      <c r="K255" s="23"/>
      <c r="L255" s="23"/>
      <c r="M255" s="23"/>
      <c r="N255" s="23"/>
      <c r="R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  <c r="BX255" s="23"/>
      <c r="BY255" s="23"/>
      <c r="BZ255" s="23"/>
    </row>
    <row r="256" spans="1:78" ht="15.75" customHeight="1" x14ac:dyDescent="0.35">
      <c r="A256" s="23"/>
      <c r="C256" s="23"/>
      <c r="D256" s="23"/>
      <c r="E256" s="23"/>
      <c r="F256" s="26"/>
      <c r="G256" s="23"/>
      <c r="H256" s="23"/>
      <c r="I256" s="23"/>
      <c r="J256" s="23"/>
      <c r="K256" s="23"/>
      <c r="L256" s="23"/>
      <c r="M256" s="23"/>
      <c r="N256" s="23"/>
      <c r="R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  <c r="BX256" s="23"/>
      <c r="BY256" s="23"/>
      <c r="BZ256" s="23"/>
    </row>
    <row r="257" spans="1:78" ht="15.75" customHeight="1" x14ac:dyDescent="0.35">
      <c r="A257" s="23"/>
      <c r="C257" s="23"/>
      <c r="D257" s="23"/>
      <c r="E257" s="23"/>
      <c r="F257" s="26"/>
      <c r="G257" s="23"/>
      <c r="H257" s="23"/>
      <c r="I257" s="23"/>
      <c r="J257" s="23"/>
      <c r="K257" s="23"/>
      <c r="L257" s="23"/>
      <c r="M257" s="23"/>
      <c r="N257" s="23"/>
      <c r="R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  <c r="BX257" s="23"/>
      <c r="BY257" s="23"/>
      <c r="BZ257" s="23"/>
    </row>
    <row r="258" spans="1:78" ht="15.75" customHeight="1" x14ac:dyDescent="0.35">
      <c r="A258" s="23"/>
      <c r="C258" s="23"/>
      <c r="D258" s="23"/>
      <c r="E258" s="23"/>
      <c r="F258" s="26"/>
      <c r="G258" s="23"/>
      <c r="H258" s="23"/>
      <c r="I258" s="23"/>
      <c r="J258" s="23"/>
      <c r="K258" s="23"/>
      <c r="L258" s="23"/>
      <c r="M258" s="23"/>
      <c r="N258" s="23"/>
      <c r="R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  <c r="BX258" s="23"/>
      <c r="BY258" s="23"/>
      <c r="BZ258" s="23"/>
    </row>
    <row r="259" spans="1:78" ht="15.75" customHeight="1" x14ac:dyDescent="0.35">
      <c r="A259" s="23"/>
      <c r="C259" s="23"/>
      <c r="D259" s="23"/>
      <c r="E259" s="23"/>
      <c r="F259" s="26"/>
      <c r="G259" s="23"/>
      <c r="H259" s="23"/>
      <c r="I259" s="23"/>
      <c r="J259" s="23"/>
      <c r="K259" s="23"/>
      <c r="L259" s="23"/>
      <c r="M259" s="23"/>
      <c r="N259" s="23"/>
      <c r="R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  <c r="BX259" s="23"/>
      <c r="BY259" s="23"/>
      <c r="BZ259" s="23"/>
    </row>
    <row r="260" spans="1:78" ht="15.75" customHeight="1" x14ac:dyDescent="0.35">
      <c r="A260" s="23"/>
      <c r="C260" s="23"/>
      <c r="D260" s="23"/>
      <c r="E260" s="23"/>
      <c r="F260" s="26"/>
      <c r="G260" s="23"/>
      <c r="H260" s="23"/>
      <c r="I260" s="23"/>
      <c r="J260" s="23"/>
      <c r="K260" s="23"/>
      <c r="L260" s="23"/>
      <c r="M260" s="23"/>
      <c r="N260" s="23"/>
      <c r="R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  <c r="BX260" s="23"/>
      <c r="BY260" s="23"/>
      <c r="BZ260" s="23"/>
    </row>
    <row r="261" spans="1:78" ht="15.75" customHeight="1" x14ac:dyDescent="0.35">
      <c r="A261" s="23"/>
      <c r="C261" s="23"/>
      <c r="D261" s="23"/>
      <c r="E261" s="23"/>
      <c r="F261" s="26"/>
      <c r="G261" s="23"/>
      <c r="H261" s="23"/>
      <c r="I261" s="23"/>
      <c r="J261" s="23"/>
      <c r="K261" s="23"/>
      <c r="L261" s="23"/>
      <c r="M261" s="23"/>
      <c r="N261" s="23"/>
      <c r="R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  <c r="BX261" s="23"/>
      <c r="BY261" s="23"/>
      <c r="BZ261" s="23"/>
    </row>
    <row r="262" spans="1:78" ht="15.75" customHeight="1" x14ac:dyDescent="0.35">
      <c r="A262" s="23"/>
      <c r="C262" s="23"/>
      <c r="D262" s="23"/>
      <c r="E262" s="23"/>
      <c r="F262" s="26"/>
      <c r="G262" s="23"/>
      <c r="H262" s="23"/>
      <c r="I262" s="23"/>
      <c r="J262" s="23"/>
      <c r="K262" s="23"/>
      <c r="L262" s="23"/>
      <c r="M262" s="23"/>
      <c r="N262" s="23"/>
      <c r="R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  <c r="BX262" s="23"/>
      <c r="BY262" s="23"/>
      <c r="BZ262" s="23"/>
    </row>
    <row r="263" spans="1:78" ht="15.75" customHeight="1" x14ac:dyDescent="0.35">
      <c r="A263" s="23"/>
      <c r="C263" s="23"/>
      <c r="D263" s="23"/>
      <c r="E263" s="23"/>
      <c r="F263" s="26"/>
      <c r="G263" s="23"/>
      <c r="H263" s="23"/>
      <c r="I263" s="23"/>
      <c r="J263" s="23"/>
      <c r="K263" s="23"/>
      <c r="L263" s="23"/>
      <c r="M263" s="23"/>
      <c r="N263" s="23"/>
      <c r="R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  <c r="BX263" s="23"/>
      <c r="BY263" s="23"/>
      <c r="BZ263" s="23"/>
    </row>
    <row r="264" spans="1:78" ht="15.75" customHeight="1" x14ac:dyDescent="0.35">
      <c r="A264" s="23"/>
      <c r="C264" s="23"/>
      <c r="D264" s="23"/>
      <c r="E264" s="23"/>
      <c r="F264" s="26"/>
      <c r="G264" s="23"/>
      <c r="H264" s="23"/>
      <c r="I264" s="23"/>
      <c r="J264" s="23"/>
      <c r="K264" s="23"/>
      <c r="L264" s="23"/>
      <c r="M264" s="23"/>
      <c r="N264" s="23"/>
      <c r="R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  <c r="BX264" s="23"/>
      <c r="BY264" s="23"/>
      <c r="BZ264" s="23"/>
    </row>
    <row r="265" spans="1:78" ht="15.75" customHeight="1" x14ac:dyDescent="0.35">
      <c r="A265" s="23"/>
      <c r="C265" s="23"/>
      <c r="D265" s="23"/>
      <c r="E265" s="23"/>
      <c r="F265" s="26"/>
      <c r="G265" s="23"/>
      <c r="H265" s="23"/>
      <c r="I265" s="23"/>
      <c r="J265" s="23"/>
      <c r="K265" s="23"/>
      <c r="L265" s="23"/>
      <c r="M265" s="23"/>
      <c r="N265" s="23"/>
      <c r="R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  <c r="BX265" s="23"/>
      <c r="BY265" s="23"/>
      <c r="BZ265" s="23"/>
    </row>
    <row r="266" spans="1:78" ht="15.75" customHeight="1" x14ac:dyDescent="0.35">
      <c r="A266" s="23"/>
      <c r="C266" s="23"/>
      <c r="D266" s="23"/>
      <c r="E266" s="23"/>
      <c r="F266" s="26"/>
      <c r="G266" s="23"/>
      <c r="H266" s="23"/>
      <c r="I266" s="23"/>
      <c r="J266" s="23"/>
      <c r="K266" s="23"/>
      <c r="L266" s="23"/>
      <c r="M266" s="23"/>
      <c r="N266" s="23"/>
      <c r="R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  <c r="BX266" s="23"/>
      <c r="BY266" s="23"/>
      <c r="BZ266" s="23"/>
    </row>
    <row r="267" spans="1:78" ht="15.75" customHeight="1" x14ac:dyDescent="0.35">
      <c r="A267" s="23"/>
      <c r="C267" s="23"/>
      <c r="D267" s="23"/>
      <c r="E267" s="23"/>
      <c r="F267" s="26"/>
      <c r="G267" s="23"/>
      <c r="H267" s="23"/>
      <c r="I267" s="23"/>
      <c r="J267" s="23"/>
      <c r="K267" s="23"/>
      <c r="L267" s="23"/>
      <c r="M267" s="23"/>
      <c r="N267" s="23"/>
      <c r="R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  <c r="BX267" s="23"/>
      <c r="BY267" s="23"/>
      <c r="BZ267" s="23"/>
    </row>
    <row r="268" spans="1:78" ht="15.75" customHeight="1" x14ac:dyDescent="0.35">
      <c r="A268" s="23"/>
      <c r="C268" s="23"/>
      <c r="D268" s="23"/>
      <c r="E268" s="23"/>
      <c r="F268" s="26"/>
      <c r="G268" s="23"/>
      <c r="H268" s="23"/>
      <c r="I268" s="23"/>
      <c r="J268" s="23"/>
      <c r="K268" s="23"/>
      <c r="L268" s="23"/>
      <c r="M268" s="23"/>
      <c r="N268" s="23"/>
      <c r="R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  <c r="BX268" s="23"/>
      <c r="BY268" s="23"/>
      <c r="BZ268" s="23"/>
    </row>
    <row r="269" spans="1:78" ht="15.75" customHeight="1" x14ac:dyDescent="0.35">
      <c r="A269" s="23"/>
      <c r="C269" s="23"/>
      <c r="D269" s="23"/>
      <c r="E269" s="23"/>
      <c r="F269" s="26"/>
      <c r="G269" s="23"/>
      <c r="H269" s="23"/>
      <c r="I269" s="23"/>
      <c r="J269" s="23"/>
      <c r="K269" s="23"/>
      <c r="L269" s="23"/>
      <c r="M269" s="23"/>
      <c r="N269" s="23"/>
      <c r="R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  <c r="BX269" s="23"/>
      <c r="BY269" s="23"/>
      <c r="BZ269" s="23"/>
    </row>
    <row r="270" spans="1:78" ht="15.75" customHeight="1" x14ac:dyDescent="0.35">
      <c r="A270" s="23"/>
      <c r="C270" s="23"/>
      <c r="D270" s="23"/>
      <c r="E270" s="23"/>
      <c r="F270" s="26"/>
      <c r="G270" s="23"/>
      <c r="H270" s="23"/>
      <c r="I270" s="23"/>
      <c r="J270" s="23"/>
      <c r="K270" s="23"/>
      <c r="L270" s="23"/>
      <c r="M270" s="23"/>
      <c r="N270" s="23"/>
      <c r="R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  <c r="BX270" s="23"/>
      <c r="BY270" s="23"/>
      <c r="BZ270" s="23"/>
    </row>
    <row r="271" spans="1:78" ht="15.75" customHeight="1" x14ac:dyDescent="0.35">
      <c r="A271" s="23"/>
      <c r="C271" s="23"/>
      <c r="D271" s="23"/>
      <c r="E271" s="23"/>
      <c r="F271" s="26"/>
      <c r="G271" s="23"/>
      <c r="H271" s="23"/>
      <c r="I271" s="23"/>
      <c r="J271" s="23"/>
      <c r="K271" s="23"/>
      <c r="L271" s="23"/>
      <c r="M271" s="23"/>
      <c r="N271" s="23"/>
      <c r="R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</row>
    <row r="272" spans="1:78" ht="15.75" customHeight="1" x14ac:dyDescent="0.35">
      <c r="A272" s="23"/>
      <c r="C272" s="23"/>
      <c r="D272" s="23"/>
      <c r="E272" s="23"/>
      <c r="F272" s="26"/>
      <c r="G272" s="23"/>
      <c r="H272" s="23"/>
      <c r="I272" s="23"/>
      <c r="J272" s="23"/>
      <c r="K272" s="23"/>
      <c r="L272" s="23"/>
      <c r="M272" s="23"/>
      <c r="N272" s="23"/>
      <c r="R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</row>
    <row r="273" spans="1:78" ht="15.75" customHeight="1" x14ac:dyDescent="0.35">
      <c r="A273" s="23"/>
      <c r="C273" s="23"/>
      <c r="D273" s="23"/>
      <c r="E273" s="23"/>
      <c r="F273" s="26"/>
      <c r="G273" s="23"/>
      <c r="H273" s="23"/>
      <c r="I273" s="23"/>
      <c r="J273" s="23"/>
      <c r="K273" s="23"/>
      <c r="L273" s="23"/>
      <c r="M273" s="23"/>
      <c r="N273" s="23"/>
      <c r="R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  <c r="BX273" s="23"/>
      <c r="BY273" s="23"/>
      <c r="BZ273" s="23"/>
    </row>
    <row r="274" spans="1:78" ht="15.75" customHeight="1" x14ac:dyDescent="0.35">
      <c r="A274" s="23"/>
      <c r="C274" s="23"/>
      <c r="D274" s="23"/>
      <c r="E274" s="23"/>
      <c r="F274" s="26"/>
      <c r="G274" s="23"/>
      <c r="H274" s="23"/>
      <c r="I274" s="23"/>
      <c r="J274" s="23"/>
      <c r="K274" s="23"/>
      <c r="L274" s="23"/>
      <c r="M274" s="23"/>
      <c r="N274" s="23"/>
      <c r="R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  <c r="BX274" s="23"/>
      <c r="BY274" s="23"/>
      <c r="BZ274" s="23"/>
    </row>
    <row r="275" spans="1:78" ht="15.75" customHeight="1" x14ac:dyDescent="0.35">
      <c r="A275" s="23"/>
      <c r="C275" s="23"/>
      <c r="D275" s="23"/>
      <c r="E275" s="23"/>
      <c r="F275" s="26"/>
      <c r="G275" s="23"/>
      <c r="H275" s="23"/>
      <c r="I275" s="23"/>
      <c r="J275" s="23"/>
      <c r="K275" s="23"/>
      <c r="L275" s="23"/>
      <c r="M275" s="23"/>
      <c r="N275" s="23"/>
      <c r="R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  <c r="BX275" s="23"/>
      <c r="BY275" s="23"/>
      <c r="BZ275" s="23"/>
    </row>
    <row r="276" spans="1:78" ht="15.75" customHeight="1" x14ac:dyDescent="0.35">
      <c r="A276" s="23"/>
      <c r="C276" s="23"/>
      <c r="D276" s="23"/>
      <c r="E276" s="23"/>
      <c r="F276" s="26"/>
      <c r="G276" s="23"/>
      <c r="H276" s="23"/>
      <c r="I276" s="23"/>
      <c r="J276" s="23"/>
      <c r="K276" s="23"/>
      <c r="L276" s="23"/>
      <c r="M276" s="23"/>
      <c r="N276" s="23"/>
      <c r="R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  <c r="BX276" s="23"/>
      <c r="BY276" s="23"/>
      <c r="BZ276" s="23"/>
    </row>
    <row r="277" spans="1:78" ht="15.75" customHeight="1" x14ac:dyDescent="0.35">
      <c r="A277" s="23"/>
      <c r="C277" s="23"/>
      <c r="D277" s="23"/>
      <c r="E277" s="23"/>
      <c r="F277" s="26"/>
      <c r="G277" s="23"/>
      <c r="H277" s="23"/>
      <c r="I277" s="23"/>
      <c r="J277" s="23"/>
      <c r="K277" s="23"/>
      <c r="L277" s="23"/>
      <c r="M277" s="23"/>
      <c r="N277" s="23"/>
      <c r="R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  <c r="BX277" s="23"/>
      <c r="BY277" s="23"/>
      <c r="BZ277" s="23"/>
    </row>
    <row r="278" spans="1:78" ht="15.75" customHeight="1" x14ac:dyDescent="0.35">
      <c r="A278" s="23"/>
      <c r="C278" s="23"/>
      <c r="D278" s="23"/>
      <c r="E278" s="23"/>
      <c r="F278" s="26"/>
      <c r="G278" s="23"/>
      <c r="H278" s="23"/>
      <c r="I278" s="23"/>
      <c r="J278" s="23"/>
      <c r="K278" s="23"/>
      <c r="L278" s="23"/>
      <c r="M278" s="23"/>
      <c r="N278" s="23"/>
      <c r="R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  <c r="BX278" s="23"/>
      <c r="BY278" s="23"/>
      <c r="BZ278" s="23"/>
    </row>
    <row r="279" spans="1:78" ht="15.75" customHeight="1" x14ac:dyDescent="0.35">
      <c r="A279" s="23"/>
      <c r="C279" s="23"/>
      <c r="D279" s="23"/>
      <c r="E279" s="23"/>
      <c r="F279" s="26"/>
      <c r="G279" s="23"/>
      <c r="H279" s="23"/>
      <c r="I279" s="23"/>
      <c r="J279" s="23"/>
      <c r="K279" s="23"/>
      <c r="L279" s="23"/>
      <c r="M279" s="23"/>
      <c r="N279" s="23"/>
      <c r="R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  <c r="BX279" s="23"/>
      <c r="BY279" s="23"/>
      <c r="BZ279" s="23"/>
    </row>
    <row r="280" spans="1:78" ht="15.75" customHeight="1" x14ac:dyDescent="0.35">
      <c r="A280" s="23"/>
      <c r="C280" s="23"/>
      <c r="D280" s="23"/>
      <c r="E280" s="23"/>
      <c r="F280" s="26"/>
      <c r="G280" s="23"/>
      <c r="H280" s="23"/>
      <c r="I280" s="23"/>
      <c r="J280" s="23"/>
      <c r="K280" s="23"/>
      <c r="L280" s="23"/>
      <c r="M280" s="23"/>
      <c r="N280" s="23"/>
      <c r="R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  <c r="BX280" s="23"/>
      <c r="BY280" s="23"/>
      <c r="BZ280" s="23"/>
    </row>
    <row r="281" spans="1:78" ht="15.75" customHeight="1" x14ac:dyDescent="0.35">
      <c r="A281" s="23"/>
      <c r="C281" s="23"/>
      <c r="D281" s="23"/>
      <c r="E281" s="23"/>
      <c r="F281" s="26"/>
      <c r="G281" s="23"/>
      <c r="H281" s="23"/>
      <c r="I281" s="23"/>
      <c r="J281" s="23"/>
      <c r="K281" s="23"/>
      <c r="L281" s="23"/>
      <c r="M281" s="23"/>
      <c r="N281" s="23"/>
      <c r="R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  <c r="BX281" s="23"/>
      <c r="BY281" s="23"/>
      <c r="BZ281" s="23"/>
    </row>
    <row r="282" spans="1:78" ht="15.75" customHeight="1" x14ac:dyDescent="0.35">
      <c r="A282" s="23"/>
      <c r="C282" s="23"/>
      <c r="D282" s="23"/>
      <c r="E282" s="23"/>
      <c r="F282" s="26"/>
      <c r="G282" s="23"/>
      <c r="H282" s="23"/>
      <c r="I282" s="23"/>
      <c r="J282" s="23"/>
      <c r="K282" s="23"/>
      <c r="L282" s="23"/>
      <c r="M282" s="23"/>
      <c r="N282" s="23"/>
      <c r="R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  <c r="BX282" s="23"/>
      <c r="BY282" s="23"/>
      <c r="BZ282" s="23"/>
    </row>
    <row r="283" spans="1:78" ht="15.75" customHeight="1" x14ac:dyDescent="0.35">
      <c r="A283" s="23"/>
      <c r="C283" s="23"/>
      <c r="D283" s="23"/>
      <c r="E283" s="23"/>
      <c r="F283" s="26"/>
      <c r="G283" s="23"/>
      <c r="H283" s="23"/>
      <c r="I283" s="23"/>
      <c r="J283" s="23"/>
      <c r="K283" s="23"/>
      <c r="L283" s="23"/>
      <c r="M283" s="23"/>
      <c r="N283" s="23"/>
      <c r="R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  <c r="BX283" s="23"/>
      <c r="BY283" s="23"/>
      <c r="BZ283" s="23"/>
    </row>
    <row r="284" spans="1:78" ht="15.75" customHeight="1" x14ac:dyDescent="0.35">
      <c r="A284" s="23"/>
      <c r="C284" s="23"/>
      <c r="D284" s="23"/>
      <c r="E284" s="23"/>
      <c r="F284" s="26"/>
      <c r="G284" s="23"/>
      <c r="H284" s="23"/>
      <c r="I284" s="23"/>
      <c r="J284" s="23"/>
      <c r="K284" s="23"/>
      <c r="L284" s="23"/>
      <c r="M284" s="23"/>
      <c r="N284" s="23"/>
      <c r="R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  <c r="BX284" s="23"/>
      <c r="BY284" s="23"/>
      <c r="BZ284" s="23"/>
    </row>
    <row r="285" spans="1:78" ht="15.75" customHeight="1" x14ac:dyDescent="0.35">
      <c r="A285" s="23"/>
      <c r="C285" s="23"/>
      <c r="D285" s="23"/>
      <c r="E285" s="23"/>
      <c r="F285" s="26"/>
      <c r="G285" s="23"/>
      <c r="H285" s="23"/>
      <c r="I285" s="23"/>
      <c r="J285" s="23"/>
      <c r="K285" s="23"/>
      <c r="L285" s="23"/>
      <c r="M285" s="23"/>
      <c r="N285" s="23"/>
      <c r="R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  <c r="BX285" s="23"/>
      <c r="BY285" s="23"/>
      <c r="BZ285" s="23"/>
    </row>
    <row r="286" spans="1:78" ht="15.75" customHeight="1" x14ac:dyDescent="0.35">
      <c r="A286" s="23"/>
      <c r="C286" s="23"/>
      <c r="D286" s="23"/>
      <c r="E286" s="23"/>
      <c r="F286" s="26"/>
      <c r="G286" s="23"/>
      <c r="H286" s="23"/>
      <c r="I286" s="23"/>
      <c r="J286" s="23"/>
      <c r="K286" s="23"/>
      <c r="L286" s="23"/>
      <c r="M286" s="23"/>
      <c r="N286" s="23"/>
      <c r="R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  <c r="BX286" s="23"/>
      <c r="BY286" s="23"/>
      <c r="BZ286" s="23"/>
    </row>
    <row r="287" spans="1:78" ht="15.75" customHeight="1" x14ac:dyDescent="0.35">
      <c r="A287" s="23"/>
      <c r="C287" s="23"/>
      <c r="D287" s="23"/>
      <c r="E287" s="23"/>
      <c r="F287" s="26"/>
      <c r="G287" s="23"/>
      <c r="H287" s="23"/>
      <c r="I287" s="23"/>
      <c r="J287" s="23"/>
      <c r="K287" s="23"/>
      <c r="L287" s="23"/>
      <c r="M287" s="23"/>
      <c r="N287" s="23"/>
      <c r="R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  <c r="BX287" s="23"/>
      <c r="BY287" s="23"/>
      <c r="BZ287" s="23"/>
    </row>
    <row r="288" spans="1:78" ht="15.75" customHeight="1" x14ac:dyDescent="0.35">
      <c r="A288" s="23"/>
      <c r="C288" s="23"/>
      <c r="D288" s="23"/>
      <c r="E288" s="23"/>
      <c r="F288" s="26"/>
      <c r="G288" s="23"/>
      <c r="H288" s="23"/>
      <c r="I288" s="23"/>
      <c r="J288" s="23"/>
      <c r="K288" s="23"/>
      <c r="L288" s="23"/>
      <c r="M288" s="23"/>
      <c r="N288" s="23"/>
      <c r="R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  <c r="BX288" s="23"/>
      <c r="BY288" s="23"/>
      <c r="BZ288" s="23"/>
    </row>
    <row r="289" spans="1:78" ht="15.75" customHeight="1" x14ac:dyDescent="0.35">
      <c r="A289" s="23"/>
      <c r="C289" s="23"/>
      <c r="D289" s="23"/>
      <c r="E289" s="23"/>
      <c r="F289" s="26"/>
      <c r="G289" s="23"/>
      <c r="H289" s="23"/>
      <c r="I289" s="23"/>
      <c r="J289" s="23"/>
      <c r="K289" s="23"/>
      <c r="L289" s="23"/>
      <c r="M289" s="23"/>
      <c r="N289" s="23"/>
      <c r="R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</row>
    <row r="290" spans="1:78" ht="15.75" customHeight="1" x14ac:dyDescent="0.35">
      <c r="A290" s="23"/>
      <c r="C290" s="23"/>
      <c r="D290" s="23"/>
      <c r="E290" s="23"/>
      <c r="F290" s="26"/>
      <c r="G290" s="23"/>
      <c r="H290" s="23"/>
      <c r="I290" s="23"/>
      <c r="J290" s="23"/>
      <c r="K290" s="23"/>
      <c r="L290" s="23"/>
      <c r="M290" s="23"/>
      <c r="N290" s="23"/>
      <c r="R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  <c r="BX290" s="23"/>
      <c r="BY290" s="23"/>
      <c r="BZ290" s="23"/>
    </row>
    <row r="291" spans="1:78" ht="15.75" customHeight="1" x14ac:dyDescent="0.35">
      <c r="A291" s="23"/>
      <c r="C291" s="23"/>
      <c r="D291" s="23"/>
      <c r="E291" s="23"/>
      <c r="F291" s="26"/>
      <c r="G291" s="23"/>
      <c r="H291" s="23"/>
      <c r="I291" s="23"/>
      <c r="J291" s="23"/>
      <c r="K291" s="23"/>
      <c r="L291" s="23"/>
      <c r="M291" s="23"/>
      <c r="N291" s="23"/>
      <c r="R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  <c r="BX291" s="23"/>
      <c r="BY291" s="23"/>
      <c r="BZ291" s="23"/>
    </row>
    <row r="292" spans="1:78" ht="15.75" customHeight="1" x14ac:dyDescent="0.35">
      <c r="A292" s="23"/>
      <c r="C292" s="23"/>
      <c r="D292" s="23"/>
      <c r="E292" s="23"/>
      <c r="F292" s="26"/>
      <c r="G292" s="23"/>
      <c r="H292" s="23"/>
      <c r="I292" s="23"/>
      <c r="J292" s="23"/>
      <c r="K292" s="23"/>
      <c r="L292" s="23"/>
      <c r="M292" s="23"/>
      <c r="N292" s="23"/>
      <c r="R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  <c r="BX292" s="23"/>
      <c r="BY292" s="23"/>
      <c r="BZ292" s="23"/>
    </row>
    <row r="293" spans="1:78" ht="15.75" customHeight="1" x14ac:dyDescent="0.35">
      <c r="A293" s="23"/>
      <c r="C293" s="23"/>
      <c r="D293" s="23"/>
      <c r="E293" s="23"/>
      <c r="F293" s="26"/>
      <c r="G293" s="23"/>
      <c r="H293" s="23"/>
      <c r="I293" s="23"/>
      <c r="J293" s="23"/>
      <c r="K293" s="23"/>
      <c r="L293" s="23"/>
      <c r="M293" s="23"/>
      <c r="N293" s="23"/>
      <c r="R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  <c r="BX293" s="23"/>
      <c r="BY293" s="23"/>
      <c r="BZ293" s="23"/>
    </row>
    <row r="294" spans="1:78" ht="15.75" customHeight="1" x14ac:dyDescent="0.35">
      <c r="A294" s="23"/>
      <c r="C294" s="23"/>
      <c r="D294" s="23"/>
      <c r="E294" s="23"/>
      <c r="F294" s="26"/>
      <c r="G294" s="23"/>
      <c r="H294" s="23"/>
      <c r="I294" s="23"/>
      <c r="J294" s="23"/>
      <c r="K294" s="23"/>
      <c r="L294" s="23"/>
      <c r="M294" s="23"/>
      <c r="N294" s="23"/>
      <c r="R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  <c r="BX294" s="23"/>
      <c r="BY294" s="23"/>
      <c r="BZ294" s="23"/>
    </row>
    <row r="295" spans="1:78" ht="15.75" customHeight="1" x14ac:dyDescent="0.35">
      <c r="A295" s="23"/>
      <c r="C295" s="23"/>
      <c r="D295" s="23"/>
      <c r="E295" s="23"/>
      <c r="F295" s="26"/>
      <c r="G295" s="23"/>
      <c r="H295" s="23"/>
      <c r="I295" s="23"/>
      <c r="J295" s="23"/>
      <c r="K295" s="23"/>
      <c r="L295" s="23"/>
      <c r="M295" s="23"/>
      <c r="N295" s="23"/>
      <c r="R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  <c r="BX295" s="23"/>
      <c r="BY295" s="23"/>
      <c r="BZ295" s="23"/>
    </row>
    <row r="296" spans="1:78" ht="15.75" customHeight="1" x14ac:dyDescent="0.35">
      <c r="A296" s="23"/>
      <c r="C296" s="23"/>
      <c r="D296" s="23"/>
      <c r="E296" s="23"/>
      <c r="F296" s="26"/>
      <c r="G296" s="23"/>
      <c r="H296" s="23"/>
      <c r="I296" s="23"/>
      <c r="J296" s="23"/>
      <c r="K296" s="23"/>
      <c r="L296" s="23"/>
      <c r="M296" s="23"/>
      <c r="N296" s="23"/>
      <c r="R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  <c r="BX296" s="23"/>
      <c r="BY296" s="23"/>
      <c r="BZ296" s="23"/>
    </row>
    <row r="297" spans="1:78" ht="15.75" customHeight="1" x14ac:dyDescent="0.35">
      <c r="A297" s="23"/>
      <c r="C297" s="23"/>
      <c r="D297" s="23"/>
      <c r="E297" s="23"/>
      <c r="F297" s="26"/>
      <c r="G297" s="23"/>
      <c r="H297" s="23"/>
      <c r="I297" s="23"/>
      <c r="J297" s="23"/>
      <c r="K297" s="23"/>
      <c r="L297" s="23"/>
      <c r="M297" s="23"/>
      <c r="N297" s="23"/>
      <c r="R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  <c r="BX297" s="23"/>
      <c r="BY297" s="23"/>
      <c r="BZ297" s="23"/>
    </row>
    <row r="298" spans="1:78" ht="15.75" customHeight="1" x14ac:dyDescent="0.35">
      <c r="A298" s="23"/>
      <c r="C298" s="23"/>
      <c r="D298" s="23"/>
      <c r="E298" s="23"/>
      <c r="F298" s="26"/>
      <c r="G298" s="23"/>
      <c r="H298" s="23"/>
      <c r="I298" s="23"/>
      <c r="J298" s="23"/>
      <c r="K298" s="23"/>
      <c r="L298" s="23"/>
      <c r="M298" s="23"/>
      <c r="N298" s="23"/>
      <c r="R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  <c r="BX298" s="23"/>
      <c r="BY298" s="23"/>
      <c r="BZ298" s="23"/>
    </row>
    <row r="299" spans="1:78" ht="15.75" customHeight="1" x14ac:dyDescent="0.35">
      <c r="A299" s="23"/>
      <c r="C299" s="23"/>
      <c r="D299" s="23"/>
      <c r="E299" s="23"/>
      <c r="F299" s="26"/>
      <c r="G299" s="23"/>
      <c r="H299" s="23"/>
      <c r="I299" s="23"/>
      <c r="J299" s="23"/>
      <c r="K299" s="23"/>
      <c r="L299" s="23"/>
      <c r="M299" s="23"/>
      <c r="N299" s="23"/>
      <c r="R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  <c r="BX299" s="23"/>
      <c r="BY299" s="23"/>
      <c r="BZ299" s="23"/>
    </row>
    <row r="300" spans="1:78" ht="15.75" customHeight="1" x14ac:dyDescent="0.35">
      <c r="A300" s="23"/>
      <c r="C300" s="23"/>
      <c r="D300" s="23"/>
      <c r="E300" s="23"/>
      <c r="F300" s="26"/>
      <c r="G300" s="23"/>
      <c r="H300" s="23"/>
      <c r="I300" s="23"/>
      <c r="J300" s="23"/>
      <c r="K300" s="23"/>
      <c r="L300" s="23"/>
      <c r="M300" s="23"/>
      <c r="N300" s="23"/>
      <c r="R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  <c r="BX300" s="23"/>
      <c r="BY300" s="23"/>
      <c r="BZ300" s="23"/>
    </row>
    <row r="301" spans="1:78" ht="15.75" customHeight="1" x14ac:dyDescent="0.35">
      <c r="A301" s="23"/>
      <c r="C301" s="23"/>
      <c r="D301" s="23"/>
      <c r="E301" s="23"/>
      <c r="F301" s="26"/>
      <c r="G301" s="23"/>
      <c r="H301" s="23"/>
      <c r="I301" s="23"/>
      <c r="J301" s="23"/>
      <c r="K301" s="23"/>
      <c r="L301" s="23"/>
      <c r="M301" s="23"/>
      <c r="N301" s="23"/>
      <c r="R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  <c r="BX301" s="23"/>
      <c r="BY301" s="23"/>
      <c r="BZ301" s="23"/>
    </row>
    <row r="302" spans="1:78" ht="15.75" customHeight="1" x14ac:dyDescent="0.35">
      <c r="A302" s="23"/>
      <c r="C302" s="23"/>
      <c r="D302" s="23"/>
      <c r="E302" s="23"/>
      <c r="F302" s="26"/>
      <c r="G302" s="23"/>
      <c r="H302" s="23"/>
      <c r="I302" s="23"/>
      <c r="J302" s="23"/>
      <c r="K302" s="23"/>
      <c r="L302" s="23"/>
      <c r="M302" s="23"/>
      <c r="N302" s="23"/>
      <c r="R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  <c r="BX302" s="23"/>
      <c r="BY302" s="23"/>
      <c r="BZ302" s="23"/>
    </row>
    <row r="303" spans="1:78" ht="15.75" customHeight="1" x14ac:dyDescent="0.35">
      <c r="A303" s="23"/>
      <c r="C303" s="23"/>
      <c r="D303" s="23"/>
      <c r="E303" s="23"/>
      <c r="F303" s="26"/>
      <c r="G303" s="23"/>
      <c r="H303" s="23"/>
      <c r="I303" s="23"/>
      <c r="J303" s="23"/>
      <c r="K303" s="23"/>
      <c r="L303" s="23"/>
      <c r="M303" s="23"/>
      <c r="N303" s="23"/>
      <c r="R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  <c r="BX303" s="23"/>
      <c r="BY303" s="23"/>
      <c r="BZ303" s="23"/>
    </row>
    <row r="304" spans="1:78" ht="15.75" customHeight="1" x14ac:dyDescent="0.35">
      <c r="A304" s="23"/>
      <c r="C304" s="23"/>
      <c r="D304" s="23"/>
      <c r="E304" s="23"/>
      <c r="F304" s="26"/>
      <c r="G304" s="23"/>
      <c r="H304" s="23"/>
      <c r="I304" s="23"/>
      <c r="J304" s="23"/>
      <c r="K304" s="23"/>
      <c r="L304" s="23"/>
      <c r="M304" s="23"/>
      <c r="N304" s="23"/>
      <c r="R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  <c r="BX304" s="23"/>
      <c r="BY304" s="23"/>
      <c r="BZ304" s="23"/>
    </row>
    <row r="305" spans="1:78" ht="15.75" customHeight="1" x14ac:dyDescent="0.35">
      <c r="A305" s="23"/>
      <c r="C305" s="23"/>
      <c r="D305" s="23"/>
      <c r="E305" s="23"/>
      <c r="F305" s="26"/>
      <c r="G305" s="23"/>
      <c r="H305" s="23"/>
      <c r="I305" s="23"/>
      <c r="J305" s="23"/>
      <c r="K305" s="23"/>
      <c r="L305" s="23"/>
      <c r="M305" s="23"/>
      <c r="N305" s="23"/>
      <c r="R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  <c r="BX305" s="23"/>
      <c r="BY305" s="23"/>
      <c r="BZ305" s="23"/>
    </row>
    <row r="306" spans="1:78" ht="15.75" customHeight="1" x14ac:dyDescent="0.35">
      <c r="A306" s="23"/>
      <c r="C306" s="23"/>
      <c r="D306" s="23"/>
      <c r="E306" s="23"/>
      <c r="F306" s="26"/>
      <c r="G306" s="23"/>
      <c r="H306" s="23"/>
      <c r="I306" s="23"/>
      <c r="J306" s="23"/>
      <c r="K306" s="23"/>
      <c r="L306" s="23"/>
      <c r="M306" s="23"/>
      <c r="N306" s="23"/>
      <c r="R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  <c r="BX306" s="23"/>
      <c r="BY306" s="23"/>
      <c r="BZ306" s="23"/>
    </row>
    <row r="307" spans="1:78" ht="15.75" customHeight="1" x14ac:dyDescent="0.35">
      <c r="A307" s="23"/>
      <c r="C307" s="23"/>
      <c r="D307" s="23"/>
      <c r="E307" s="23"/>
      <c r="F307" s="26"/>
      <c r="G307" s="23"/>
      <c r="H307" s="23"/>
      <c r="I307" s="23"/>
      <c r="J307" s="23"/>
      <c r="K307" s="23"/>
      <c r="L307" s="23"/>
      <c r="M307" s="23"/>
      <c r="N307" s="23"/>
      <c r="R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  <c r="BX307" s="23"/>
      <c r="BY307" s="23"/>
      <c r="BZ307" s="23"/>
    </row>
    <row r="308" spans="1:78" ht="15.75" customHeight="1" x14ac:dyDescent="0.35">
      <c r="A308" s="23"/>
      <c r="C308" s="23"/>
      <c r="D308" s="23"/>
      <c r="E308" s="23"/>
      <c r="F308" s="26"/>
      <c r="G308" s="23"/>
      <c r="H308" s="23"/>
      <c r="I308" s="23"/>
      <c r="J308" s="23"/>
      <c r="K308" s="23"/>
      <c r="L308" s="23"/>
      <c r="M308" s="23"/>
      <c r="N308" s="23"/>
      <c r="R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  <c r="BX308" s="23"/>
      <c r="BY308" s="23"/>
      <c r="BZ308" s="23"/>
    </row>
    <row r="309" spans="1:78" ht="15.75" customHeight="1" x14ac:dyDescent="0.35">
      <c r="A309" s="23"/>
      <c r="C309" s="23"/>
      <c r="D309" s="23"/>
      <c r="E309" s="23"/>
      <c r="F309" s="26"/>
      <c r="G309" s="23"/>
      <c r="H309" s="23"/>
      <c r="I309" s="23"/>
      <c r="J309" s="23"/>
      <c r="K309" s="23"/>
      <c r="L309" s="23"/>
      <c r="M309" s="23"/>
      <c r="N309" s="23"/>
      <c r="R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  <c r="BX309" s="23"/>
      <c r="BY309" s="23"/>
      <c r="BZ309" s="23"/>
    </row>
    <row r="310" spans="1:78" ht="15.75" customHeight="1" x14ac:dyDescent="0.35">
      <c r="A310" s="23"/>
      <c r="C310" s="23"/>
      <c r="D310" s="23"/>
      <c r="E310" s="23"/>
      <c r="F310" s="26"/>
      <c r="G310" s="23"/>
      <c r="H310" s="23"/>
      <c r="I310" s="23"/>
      <c r="J310" s="23"/>
      <c r="K310" s="23"/>
      <c r="L310" s="23"/>
      <c r="M310" s="23"/>
      <c r="N310" s="23"/>
      <c r="R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  <c r="BX310" s="23"/>
      <c r="BY310" s="23"/>
      <c r="BZ310" s="23"/>
    </row>
    <row r="311" spans="1:78" ht="15.75" customHeight="1" x14ac:dyDescent="0.35">
      <c r="A311" s="23"/>
      <c r="C311" s="23"/>
      <c r="D311" s="23"/>
      <c r="E311" s="23"/>
      <c r="F311" s="26"/>
      <c r="G311" s="23"/>
      <c r="H311" s="23"/>
      <c r="I311" s="23"/>
      <c r="J311" s="23"/>
      <c r="K311" s="23"/>
      <c r="L311" s="23"/>
      <c r="M311" s="23"/>
      <c r="N311" s="23"/>
      <c r="R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  <c r="BX311" s="23"/>
      <c r="BY311" s="23"/>
      <c r="BZ311" s="23"/>
    </row>
    <row r="312" spans="1:78" ht="15.75" customHeight="1" x14ac:dyDescent="0.35">
      <c r="A312" s="23"/>
      <c r="C312" s="23"/>
      <c r="D312" s="23"/>
      <c r="E312" s="23"/>
      <c r="F312" s="26"/>
      <c r="G312" s="23"/>
      <c r="H312" s="23"/>
      <c r="I312" s="23"/>
      <c r="J312" s="23"/>
      <c r="K312" s="23"/>
      <c r="L312" s="23"/>
      <c r="M312" s="23"/>
      <c r="N312" s="23"/>
      <c r="R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  <c r="BX312" s="23"/>
      <c r="BY312" s="23"/>
      <c r="BZ312" s="23"/>
    </row>
    <row r="313" spans="1:78" ht="15.75" customHeight="1" x14ac:dyDescent="0.35">
      <c r="A313" s="23"/>
      <c r="C313" s="23"/>
      <c r="D313" s="23"/>
      <c r="E313" s="23"/>
      <c r="F313" s="26"/>
      <c r="G313" s="23"/>
      <c r="H313" s="23"/>
      <c r="I313" s="23"/>
      <c r="J313" s="23"/>
      <c r="K313" s="23"/>
      <c r="L313" s="23"/>
      <c r="M313" s="23"/>
      <c r="N313" s="23"/>
      <c r="R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  <c r="BX313" s="23"/>
      <c r="BY313" s="23"/>
      <c r="BZ313" s="23"/>
    </row>
    <row r="314" spans="1:78" ht="15.75" customHeight="1" x14ac:dyDescent="0.35">
      <c r="A314" s="23"/>
      <c r="C314" s="23"/>
      <c r="D314" s="23"/>
      <c r="E314" s="23"/>
      <c r="F314" s="26"/>
      <c r="G314" s="23"/>
      <c r="H314" s="23"/>
      <c r="I314" s="23"/>
      <c r="J314" s="23"/>
      <c r="K314" s="23"/>
      <c r="L314" s="23"/>
      <c r="M314" s="23"/>
      <c r="N314" s="23"/>
      <c r="R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  <c r="BX314" s="23"/>
      <c r="BY314" s="23"/>
      <c r="BZ314" s="23"/>
    </row>
    <row r="315" spans="1:78" ht="15.75" customHeight="1" x14ac:dyDescent="0.35">
      <c r="A315" s="23"/>
      <c r="C315" s="23"/>
      <c r="D315" s="23"/>
      <c r="E315" s="23"/>
      <c r="F315" s="26"/>
      <c r="G315" s="23"/>
      <c r="H315" s="23"/>
      <c r="I315" s="23"/>
      <c r="J315" s="23"/>
      <c r="K315" s="23"/>
      <c r="L315" s="23"/>
      <c r="M315" s="23"/>
      <c r="N315" s="23"/>
      <c r="R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  <c r="BX315" s="23"/>
      <c r="BY315" s="23"/>
      <c r="BZ315" s="23"/>
    </row>
    <row r="316" spans="1:78" ht="15.75" customHeight="1" x14ac:dyDescent="0.35">
      <c r="A316" s="23"/>
      <c r="C316" s="23"/>
      <c r="D316" s="23"/>
      <c r="E316" s="23"/>
      <c r="F316" s="26"/>
      <c r="G316" s="23"/>
      <c r="H316" s="23"/>
      <c r="I316" s="23"/>
      <c r="J316" s="23"/>
      <c r="K316" s="23"/>
      <c r="L316" s="23"/>
      <c r="M316" s="23"/>
      <c r="N316" s="23"/>
      <c r="R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  <c r="BX316" s="23"/>
      <c r="BY316" s="23"/>
      <c r="BZ316" s="23"/>
    </row>
    <row r="317" spans="1:78" ht="15.75" customHeight="1" x14ac:dyDescent="0.35">
      <c r="A317" s="23"/>
      <c r="C317" s="23"/>
      <c r="D317" s="23"/>
      <c r="E317" s="23"/>
      <c r="F317" s="26"/>
      <c r="G317" s="23"/>
      <c r="H317" s="23"/>
      <c r="I317" s="23"/>
      <c r="J317" s="23"/>
      <c r="K317" s="23"/>
      <c r="L317" s="23"/>
      <c r="M317" s="23"/>
      <c r="N317" s="23"/>
      <c r="R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  <c r="BX317" s="23"/>
      <c r="BY317" s="23"/>
      <c r="BZ317" s="23"/>
    </row>
    <row r="318" spans="1:78" ht="15.75" customHeight="1" x14ac:dyDescent="0.35">
      <c r="A318" s="23"/>
      <c r="C318" s="23"/>
      <c r="D318" s="23"/>
      <c r="E318" s="23"/>
      <c r="F318" s="26"/>
      <c r="G318" s="23"/>
      <c r="H318" s="23"/>
      <c r="I318" s="23"/>
      <c r="J318" s="23"/>
      <c r="K318" s="23"/>
      <c r="L318" s="23"/>
      <c r="M318" s="23"/>
      <c r="N318" s="23"/>
      <c r="R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  <c r="BX318" s="23"/>
      <c r="BY318" s="23"/>
      <c r="BZ318" s="23"/>
    </row>
    <row r="319" spans="1:78" ht="15.75" customHeight="1" x14ac:dyDescent="0.35">
      <c r="A319" s="23"/>
      <c r="C319" s="23"/>
      <c r="D319" s="23"/>
      <c r="E319" s="23"/>
      <c r="F319" s="26"/>
      <c r="G319" s="23"/>
      <c r="H319" s="23"/>
      <c r="I319" s="23"/>
      <c r="J319" s="23"/>
      <c r="K319" s="23"/>
      <c r="L319" s="23"/>
      <c r="M319" s="23"/>
      <c r="N319" s="23"/>
      <c r="R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  <c r="BX319" s="23"/>
      <c r="BY319" s="23"/>
      <c r="BZ319" s="23"/>
    </row>
    <row r="320" spans="1:78" ht="15.75" customHeight="1" x14ac:dyDescent="0.35">
      <c r="A320" s="23"/>
      <c r="C320" s="23"/>
      <c r="D320" s="23"/>
      <c r="E320" s="23"/>
      <c r="F320" s="26"/>
      <c r="G320" s="23"/>
      <c r="H320" s="23"/>
      <c r="I320" s="23"/>
      <c r="J320" s="23"/>
      <c r="K320" s="23"/>
      <c r="L320" s="23"/>
      <c r="M320" s="23"/>
      <c r="N320" s="23"/>
      <c r="R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  <c r="BX320" s="23"/>
      <c r="BY320" s="23"/>
      <c r="BZ320" s="23"/>
    </row>
    <row r="321" spans="1:78" ht="15.75" customHeight="1" x14ac:dyDescent="0.35">
      <c r="A321" s="23"/>
      <c r="C321" s="23"/>
      <c r="D321" s="23"/>
      <c r="E321" s="23"/>
      <c r="F321" s="26"/>
      <c r="G321" s="23"/>
      <c r="H321" s="23"/>
      <c r="I321" s="23"/>
      <c r="J321" s="23"/>
      <c r="K321" s="23"/>
      <c r="L321" s="23"/>
      <c r="M321" s="23"/>
      <c r="N321" s="23"/>
      <c r="R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  <c r="BX321" s="23"/>
      <c r="BY321" s="23"/>
      <c r="BZ321" s="23"/>
    </row>
    <row r="322" spans="1:78" ht="15.75" customHeight="1" x14ac:dyDescent="0.35">
      <c r="A322" s="23"/>
      <c r="C322" s="23"/>
      <c r="D322" s="23"/>
      <c r="E322" s="23"/>
      <c r="F322" s="26"/>
      <c r="G322" s="23"/>
      <c r="H322" s="23"/>
      <c r="I322" s="23"/>
      <c r="J322" s="23"/>
      <c r="K322" s="23"/>
      <c r="L322" s="23"/>
      <c r="M322" s="23"/>
      <c r="N322" s="23"/>
      <c r="R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  <c r="BX322" s="23"/>
      <c r="BY322" s="23"/>
      <c r="BZ322" s="23"/>
    </row>
    <row r="323" spans="1:78" ht="15.75" customHeight="1" x14ac:dyDescent="0.35">
      <c r="A323" s="23"/>
      <c r="C323" s="23"/>
      <c r="D323" s="23"/>
      <c r="E323" s="23"/>
      <c r="F323" s="26"/>
      <c r="G323" s="23"/>
      <c r="H323" s="23"/>
      <c r="I323" s="23"/>
      <c r="J323" s="23"/>
      <c r="K323" s="23"/>
      <c r="L323" s="23"/>
      <c r="M323" s="23"/>
      <c r="N323" s="23"/>
      <c r="R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  <c r="BX323" s="23"/>
      <c r="BY323" s="23"/>
      <c r="BZ323" s="23"/>
    </row>
    <row r="324" spans="1:78" ht="15.75" customHeight="1" x14ac:dyDescent="0.35">
      <c r="A324" s="23"/>
      <c r="C324" s="23"/>
      <c r="D324" s="23"/>
      <c r="E324" s="23"/>
      <c r="F324" s="26"/>
      <c r="G324" s="23"/>
      <c r="H324" s="23"/>
      <c r="I324" s="23"/>
      <c r="J324" s="23"/>
      <c r="K324" s="23"/>
      <c r="L324" s="23"/>
      <c r="M324" s="23"/>
      <c r="N324" s="23"/>
      <c r="R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  <c r="BX324" s="23"/>
      <c r="BY324" s="23"/>
      <c r="BZ324" s="23"/>
    </row>
    <row r="325" spans="1:78" ht="15.75" customHeight="1" x14ac:dyDescent="0.35">
      <c r="A325" s="23"/>
      <c r="C325" s="23"/>
      <c r="D325" s="23"/>
      <c r="E325" s="23"/>
      <c r="F325" s="26"/>
      <c r="G325" s="23"/>
      <c r="H325" s="23"/>
      <c r="I325" s="23"/>
      <c r="J325" s="23"/>
      <c r="K325" s="23"/>
      <c r="L325" s="23"/>
      <c r="M325" s="23"/>
      <c r="N325" s="23"/>
      <c r="R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  <c r="BX325" s="23"/>
      <c r="BY325" s="23"/>
      <c r="BZ325" s="23"/>
    </row>
    <row r="326" spans="1:78" ht="15.75" customHeight="1" x14ac:dyDescent="0.35">
      <c r="A326" s="23"/>
      <c r="C326" s="23"/>
      <c r="D326" s="23"/>
      <c r="E326" s="23"/>
      <c r="F326" s="26"/>
      <c r="G326" s="23"/>
      <c r="H326" s="23"/>
      <c r="I326" s="23"/>
      <c r="J326" s="23"/>
      <c r="K326" s="23"/>
      <c r="L326" s="23"/>
      <c r="M326" s="23"/>
      <c r="N326" s="23"/>
      <c r="R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  <c r="BX326" s="23"/>
      <c r="BY326" s="23"/>
      <c r="BZ326" s="23"/>
    </row>
    <row r="327" spans="1:78" ht="15.75" customHeight="1" x14ac:dyDescent="0.35">
      <c r="A327" s="23"/>
      <c r="C327" s="23"/>
      <c r="D327" s="23"/>
      <c r="E327" s="23"/>
      <c r="F327" s="26"/>
      <c r="G327" s="23"/>
      <c r="H327" s="23"/>
      <c r="I327" s="23"/>
      <c r="J327" s="23"/>
      <c r="K327" s="23"/>
      <c r="L327" s="23"/>
      <c r="M327" s="23"/>
      <c r="N327" s="23"/>
      <c r="R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  <c r="BX327" s="23"/>
      <c r="BY327" s="23"/>
      <c r="BZ327" s="23"/>
    </row>
    <row r="328" spans="1:78" ht="15.75" customHeight="1" x14ac:dyDescent="0.35">
      <c r="A328" s="23"/>
      <c r="C328" s="23"/>
      <c r="D328" s="23"/>
      <c r="E328" s="23"/>
      <c r="F328" s="26"/>
      <c r="G328" s="23"/>
      <c r="H328" s="23"/>
      <c r="I328" s="23"/>
      <c r="J328" s="23"/>
      <c r="K328" s="23"/>
      <c r="L328" s="23"/>
      <c r="M328" s="23"/>
      <c r="N328" s="23"/>
      <c r="R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  <c r="BX328" s="23"/>
      <c r="BY328" s="23"/>
      <c r="BZ328" s="23"/>
    </row>
    <row r="329" spans="1:78" ht="15.75" customHeight="1" x14ac:dyDescent="0.35">
      <c r="A329" s="23"/>
      <c r="C329" s="23"/>
      <c r="D329" s="23"/>
      <c r="E329" s="23"/>
      <c r="F329" s="26"/>
      <c r="G329" s="23"/>
      <c r="H329" s="23"/>
      <c r="I329" s="23"/>
      <c r="J329" s="23"/>
      <c r="K329" s="23"/>
      <c r="L329" s="23"/>
      <c r="M329" s="23"/>
      <c r="N329" s="23"/>
      <c r="R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  <c r="BX329" s="23"/>
      <c r="BY329" s="23"/>
      <c r="BZ329" s="23"/>
    </row>
    <row r="330" spans="1:78" ht="15.75" customHeight="1" x14ac:dyDescent="0.35">
      <c r="A330" s="23"/>
      <c r="C330" s="23"/>
      <c r="D330" s="23"/>
      <c r="E330" s="23"/>
      <c r="F330" s="26"/>
      <c r="G330" s="23"/>
      <c r="H330" s="23"/>
      <c r="I330" s="23"/>
      <c r="J330" s="23"/>
      <c r="K330" s="23"/>
      <c r="L330" s="23"/>
      <c r="M330" s="23"/>
      <c r="N330" s="23"/>
      <c r="R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  <c r="BX330" s="23"/>
      <c r="BY330" s="23"/>
      <c r="BZ330" s="23"/>
    </row>
    <row r="331" spans="1:78" ht="15.75" customHeight="1" x14ac:dyDescent="0.35">
      <c r="A331" s="23"/>
      <c r="C331" s="23"/>
      <c r="D331" s="23"/>
      <c r="E331" s="23"/>
      <c r="F331" s="26"/>
      <c r="G331" s="23"/>
      <c r="H331" s="23"/>
      <c r="I331" s="23"/>
      <c r="J331" s="23"/>
      <c r="K331" s="23"/>
      <c r="L331" s="23"/>
      <c r="M331" s="23"/>
      <c r="N331" s="23"/>
      <c r="R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  <c r="BX331" s="23"/>
      <c r="BY331" s="23"/>
      <c r="BZ331" s="23"/>
    </row>
    <row r="332" spans="1:78" ht="15.75" customHeight="1" x14ac:dyDescent="0.35">
      <c r="A332" s="23"/>
      <c r="C332" s="23"/>
      <c r="D332" s="23"/>
      <c r="E332" s="23"/>
      <c r="F332" s="26"/>
      <c r="G332" s="23"/>
      <c r="H332" s="23"/>
      <c r="I332" s="23"/>
      <c r="J332" s="23"/>
      <c r="K332" s="23"/>
      <c r="L332" s="23"/>
      <c r="M332" s="23"/>
      <c r="N332" s="23"/>
      <c r="R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  <c r="BX332" s="23"/>
      <c r="BY332" s="23"/>
      <c r="BZ332" s="23"/>
    </row>
    <row r="333" spans="1:78" ht="15.75" customHeight="1" x14ac:dyDescent="0.35">
      <c r="A333" s="23"/>
      <c r="C333" s="23"/>
      <c r="D333" s="23"/>
      <c r="E333" s="23"/>
      <c r="F333" s="26"/>
      <c r="G333" s="23"/>
      <c r="H333" s="23"/>
      <c r="I333" s="23"/>
      <c r="J333" s="23"/>
      <c r="K333" s="23"/>
      <c r="L333" s="23"/>
      <c r="M333" s="23"/>
      <c r="N333" s="23"/>
      <c r="R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  <c r="BX333" s="23"/>
      <c r="BY333" s="23"/>
      <c r="BZ333" s="23"/>
    </row>
    <row r="334" spans="1:78" ht="15.75" customHeight="1" x14ac:dyDescent="0.35">
      <c r="A334" s="23"/>
      <c r="C334" s="23"/>
      <c r="D334" s="23"/>
      <c r="E334" s="23"/>
      <c r="F334" s="26"/>
      <c r="G334" s="23"/>
      <c r="H334" s="23"/>
      <c r="I334" s="23"/>
      <c r="J334" s="23"/>
      <c r="K334" s="23"/>
      <c r="L334" s="23"/>
      <c r="M334" s="23"/>
      <c r="N334" s="23"/>
      <c r="R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  <c r="BX334" s="23"/>
      <c r="BY334" s="23"/>
      <c r="BZ334" s="23"/>
    </row>
    <row r="335" spans="1:78" ht="15.75" customHeight="1" x14ac:dyDescent="0.35">
      <c r="A335" s="23"/>
      <c r="C335" s="23"/>
      <c r="D335" s="23"/>
      <c r="E335" s="23"/>
      <c r="F335" s="26"/>
      <c r="G335" s="23"/>
      <c r="H335" s="23"/>
      <c r="I335" s="23"/>
      <c r="J335" s="23"/>
      <c r="K335" s="23"/>
      <c r="L335" s="23"/>
      <c r="M335" s="23"/>
      <c r="N335" s="23"/>
      <c r="R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  <c r="BX335" s="23"/>
      <c r="BY335" s="23"/>
      <c r="BZ335" s="23"/>
    </row>
    <row r="336" spans="1:78" ht="15.75" customHeight="1" x14ac:dyDescent="0.35">
      <c r="A336" s="23"/>
      <c r="C336" s="23"/>
      <c r="D336" s="23"/>
      <c r="E336" s="23"/>
      <c r="F336" s="26"/>
      <c r="G336" s="23"/>
      <c r="H336" s="23"/>
      <c r="I336" s="23"/>
      <c r="J336" s="23"/>
      <c r="K336" s="23"/>
      <c r="L336" s="23"/>
      <c r="M336" s="23"/>
      <c r="N336" s="23"/>
      <c r="R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  <c r="BX336" s="23"/>
      <c r="BY336" s="23"/>
      <c r="BZ336" s="23"/>
    </row>
    <row r="337" spans="1:78" ht="15.75" customHeight="1" x14ac:dyDescent="0.35">
      <c r="A337" s="23"/>
      <c r="C337" s="23"/>
      <c r="D337" s="23"/>
      <c r="E337" s="23"/>
      <c r="F337" s="26"/>
      <c r="G337" s="23"/>
      <c r="H337" s="23"/>
      <c r="I337" s="23"/>
      <c r="J337" s="23"/>
      <c r="K337" s="23"/>
      <c r="L337" s="23"/>
      <c r="M337" s="23"/>
      <c r="N337" s="23"/>
      <c r="R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  <c r="BX337" s="23"/>
      <c r="BY337" s="23"/>
      <c r="BZ337" s="23"/>
    </row>
    <row r="338" spans="1:78" ht="15.75" customHeight="1" x14ac:dyDescent="0.35">
      <c r="A338" s="23"/>
      <c r="C338" s="23"/>
      <c r="D338" s="23"/>
      <c r="E338" s="23"/>
      <c r="F338" s="26"/>
      <c r="G338" s="23"/>
      <c r="H338" s="23"/>
      <c r="I338" s="23"/>
      <c r="J338" s="23"/>
      <c r="K338" s="23"/>
      <c r="L338" s="23"/>
      <c r="M338" s="23"/>
      <c r="N338" s="23"/>
      <c r="R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  <c r="BX338" s="23"/>
      <c r="BY338" s="23"/>
      <c r="BZ338" s="23"/>
    </row>
    <row r="339" spans="1:78" ht="15.75" customHeight="1" x14ac:dyDescent="0.35">
      <c r="A339" s="23"/>
      <c r="C339" s="23"/>
      <c r="D339" s="23"/>
      <c r="E339" s="23"/>
      <c r="F339" s="26"/>
      <c r="G339" s="23"/>
      <c r="H339" s="23"/>
      <c r="I339" s="23"/>
      <c r="J339" s="23"/>
      <c r="K339" s="23"/>
      <c r="L339" s="23"/>
      <c r="M339" s="23"/>
      <c r="N339" s="23"/>
      <c r="R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  <c r="BX339" s="23"/>
      <c r="BY339" s="23"/>
      <c r="BZ339" s="23"/>
    </row>
    <row r="340" spans="1:78" ht="15.75" customHeight="1" x14ac:dyDescent="0.35">
      <c r="A340" s="23"/>
      <c r="C340" s="23"/>
      <c r="D340" s="23"/>
      <c r="E340" s="23"/>
      <c r="F340" s="26"/>
      <c r="G340" s="23"/>
      <c r="H340" s="23"/>
      <c r="I340" s="23"/>
      <c r="J340" s="23"/>
      <c r="K340" s="23"/>
      <c r="L340" s="23"/>
      <c r="M340" s="23"/>
      <c r="N340" s="23"/>
      <c r="R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  <c r="BX340" s="23"/>
      <c r="BY340" s="23"/>
      <c r="BZ340" s="23"/>
    </row>
    <row r="341" spans="1:78" ht="15.75" customHeight="1" x14ac:dyDescent="0.35">
      <c r="A341" s="23"/>
      <c r="C341" s="23"/>
      <c r="D341" s="23"/>
      <c r="E341" s="23"/>
      <c r="F341" s="26"/>
      <c r="G341" s="23"/>
      <c r="H341" s="23"/>
      <c r="I341" s="23"/>
      <c r="J341" s="23"/>
      <c r="K341" s="23"/>
      <c r="L341" s="23"/>
      <c r="M341" s="23"/>
      <c r="N341" s="23"/>
      <c r="R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  <c r="BX341" s="23"/>
      <c r="BY341" s="23"/>
      <c r="BZ341" s="23"/>
    </row>
    <row r="342" spans="1:78" ht="15.75" customHeight="1" x14ac:dyDescent="0.35">
      <c r="A342" s="23"/>
      <c r="C342" s="23"/>
      <c r="D342" s="23"/>
      <c r="E342" s="23"/>
      <c r="F342" s="26"/>
      <c r="G342" s="23"/>
      <c r="H342" s="23"/>
      <c r="I342" s="23"/>
      <c r="J342" s="23"/>
      <c r="K342" s="23"/>
      <c r="L342" s="23"/>
      <c r="M342" s="23"/>
      <c r="N342" s="23"/>
      <c r="R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  <c r="BX342" s="23"/>
      <c r="BY342" s="23"/>
      <c r="BZ342" s="23"/>
    </row>
    <row r="343" spans="1:78" ht="15.75" customHeight="1" x14ac:dyDescent="0.35">
      <c r="A343" s="23"/>
      <c r="C343" s="23"/>
      <c r="D343" s="23"/>
      <c r="E343" s="23"/>
      <c r="F343" s="26"/>
      <c r="G343" s="23"/>
      <c r="H343" s="23"/>
      <c r="I343" s="23"/>
      <c r="J343" s="23"/>
      <c r="K343" s="23"/>
      <c r="L343" s="23"/>
      <c r="M343" s="23"/>
      <c r="N343" s="23"/>
      <c r="R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  <c r="BX343" s="23"/>
      <c r="BY343" s="23"/>
      <c r="BZ343" s="23"/>
    </row>
    <row r="344" spans="1:78" ht="15.75" customHeight="1" x14ac:dyDescent="0.35">
      <c r="A344" s="23"/>
      <c r="C344" s="23"/>
      <c r="D344" s="23"/>
      <c r="E344" s="23"/>
      <c r="F344" s="26"/>
      <c r="G344" s="23"/>
      <c r="H344" s="23"/>
      <c r="I344" s="23"/>
      <c r="J344" s="23"/>
      <c r="K344" s="23"/>
      <c r="L344" s="23"/>
      <c r="M344" s="23"/>
      <c r="N344" s="23"/>
      <c r="R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  <c r="BX344" s="23"/>
      <c r="BY344" s="23"/>
      <c r="BZ344" s="23"/>
    </row>
    <row r="345" spans="1:78" ht="15.75" customHeight="1" x14ac:dyDescent="0.35">
      <c r="A345" s="23"/>
      <c r="C345" s="23"/>
      <c r="D345" s="23"/>
      <c r="E345" s="23"/>
      <c r="F345" s="26"/>
      <c r="G345" s="23"/>
      <c r="H345" s="23"/>
      <c r="I345" s="23"/>
      <c r="J345" s="23"/>
      <c r="K345" s="23"/>
      <c r="L345" s="23"/>
      <c r="M345" s="23"/>
      <c r="N345" s="23"/>
      <c r="R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  <c r="BX345" s="23"/>
      <c r="BY345" s="23"/>
      <c r="BZ345" s="23"/>
    </row>
    <row r="346" spans="1:78" ht="15.75" customHeight="1" x14ac:dyDescent="0.35">
      <c r="A346" s="23"/>
      <c r="C346" s="23"/>
      <c r="D346" s="23"/>
      <c r="E346" s="23"/>
      <c r="F346" s="26"/>
      <c r="G346" s="23"/>
      <c r="H346" s="23"/>
      <c r="I346" s="23"/>
      <c r="J346" s="23"/>
      <c r="K346" s="23"/>
      <c r="L346" s="23"/>
      <c r="M346" s="23"/>
      <c r="N346" s="23"/>
      <c r="R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  <c r="BX346" s="23"/>
      <c r="BY346" s="23"/>
      <c r="BZ346" s="23"/>
    </row>
    <row r="347" spans="1:78" ht="15.75" customHeight="1" x14ac:dyDescent="0.35">
      <c r="A347" s="23"/>
      <c r="C347" s="23"/>
      <c r="D347" s="23"/>
      <c r="E347" s="23"/>
      <c r="F347" s="26"/>
      <c r="G347" s="23"/>
      <c r="H347" s="23"/>
      <c r="I347" s="23"/>
      <c r="J347" s="23"/>
      <c r="K347" s="23"/>
      <c r="L347" s="23"/>
      <c r="M347" s="23"/>
      <c r="N347" s="23"/>
      <c r="R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  <c r="BX347" s="23"/>
      <c r="BY347" s="23"/>
      <c r="BZ347" s="23"/>
    </row>
    <row r="348" spans="1:78" ht="15.75" customHeight="1" x14ac:dyDescent="0.35">
      <c r="A348" s="23"/>
      <c r="C348" s="23"/>
      <c r="D348" s="23"/>
      <c r="E348" s="23"/>
      <c r="F348" s="26"/>
      <c r="G348" s="23"/>
      <c r="H348" s="23"/>
      <c r="I348" s="23"/>
      <c r="J348" s="23"/>
      <c r="K348" s="23"/>
      <c r="L348" s="23"/>
      <c r="M348" s="23"/>
      <c r="N348" s="23"/>
      <c r="R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  <c r="BX348" s="23"/>
      <c r="BY348" s="23"/>
      <c r="BZ348" s="23"/>
    </row>
    <row r="349" spans="1:78" ht="15.75" customHeight="1" x14ac:dyDescent="0.35">
      <c r="A349" s="23"/>
      <c r="C349" s="23"/>
      <c r="D349" s="23"/>
      <c r="E349" s="23"/>
      <c r="F349" s="26"/>
      <c r="G349" s="23"/>
      <c r="H349" s="23"/>
      <c r="I349" s="23"/>
      <c r="J349" s="23"/>
      <c r="K349" s="23"/>
      <c r="L349" s="23"/>
      <c r="M349" s="23"/>
      <c r="N349" s="23"/>
      <c r="R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  <c r="BX349" s="23"/>
      <c r="BY349" s="23"/>
      <c r="BZ349" s="23"/>
    </row>
    <row r="350" spans="1:78" ht="15.75" customHeight="1" x14ac:dyDescent="0.35">
      <c r="A350" s="23"/>
      <c r="C350" s="23"/>
      <c r="D350" s="23"/>
      <c r="E350" s="23"/>
      <c r="F350" s="26"/>
      <c r="G350" s="23"/>
      <c r="H350" s="23"/>
      <c r="I350" s="23"/>
      <c r="J350" s="23"/>
      <c r="K350" s="23"/>
      <c r="L350" s="23"/>
      <c r="M350" s="23"/>
      <c r="N350" s="23"/>
      <c r="R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  <c r="BX350" s="23"/>
      <c r="BY350" s="23"/>
      <c r="BZ350" s="23"/>
    </row>
    <row r="351" spans="1:78" ht="15.75" customHeight="1" x14ac:dyDescent="0.35">
      <c r="A351" s="23"/>
      <c r="C351" s="23"/>
      <c r="D351" s="23"/>
      <c r="E351" s="23"/>
      <c r="F351" s="26"/>
      <c r="G351" s="23"/>
      <c r="H351" s="23"/>
      <c r="I351" s="23"/>
      <c r="J351" s="23"/>
      <c r="K351" s="23"/>
      <c r="L351" s="23"/>
      <c r="M351" s="23"/>
      <c r="N351" s="23"/>
      <c r="R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  <c r="BX351" s="23"/>
      <c r="BY351" s="23"/>
      <c r="BZ351" s="23"/>
    </row>
    <row r="352" spans="1:78" ht="15.75" customHeight="1" x14ac:dyDescent="0.35">
      <c r="A352" s="23"/>
      <c r="C352" s="23"/>
      <c r="D352" s="23"/>
      <c r="E352" s="23"/>
      <c r="F352" s="26"/>
      <c r="G352" s="23"/>
      <c r="H352" s="23"/>
      <c r="I352" s="23"/>
      <c r="J352" s="23"/>
      <c r="K352" s="23"/>
      <c r="L352" s="23"/>
      <c r="M352" s="23"/>
      <c r="N352" s="23"/>
      <c r="R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  <c r="BX352" s="23"/>
      <c r="BY352" s="23"/>
      <c r="BZ352" s="23"/>
    </row>
    <row r="353" spans="1:78" ht="15.75" customHeight="1" x14ac:dyDescent="0.35">
      <c r="A353" s="23"/>
      <c r="C353" s="23"/>
      <c r="D353" s="23"/>
      <c r="E353" s="23"/>
      <c r="F353" s="26"/>
      <c r="G353" s="23"/>
      <c r="H353" s="23"/>
      <c r="I353" s="23"/>
      <c r="J353" s="23"/>
      <c r="K353" s="23"/>
      <c r="L353" s="23"/>
      <c r="M353" s="23"/>
      <c r="N353" s="23"/>
      <c r="R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  <c r="BX353" s="23"/>
      <c r="BY353" s="23"/>
      <c r="BZ353" s="23"/>
    </row>
    <row r="354" spans="1:78" ht="15.75" customHeight="1" x14ac:dyDescent="0.35">
      <c r="A354" s="23"/>
      <c r="C354" s="23"/>
      <c r="D354" s="23"/>
      <c r="E354" s="23"/>
      <c r="F354" s="26"/>
      <c r="G354" s="23"/>
      <c r="H354" s="23"/>
      <c r="I354" s="23"/>
      <c r="J354" s="23"/>
      <c r="K354" s="23"/>
      <c r="L354" s="23"/>
      <c r="M354" s="23"/>
      <c r="N354" s="23"/>
      <c r="R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  <c r="BX354" s="23"/>
      <c r="BY354" s="23"/>
      <c r="BZ354" s="23"/>
    </row>
    <row r="355" spans="1:78" ht="15.75" customHeight="1" x14ac:dyDescent="0.35">
      <c r="A355" s="23"/>
      <c r="C355" s="23"/>
      <c r="D355" s="23"/>
      <c r="E355" s="23"/>
      <c r="F355" s="26"/>
      <c r="G355" s="23"/>
      <c r="H355" s="23"/>
      <c r="I355" s="23"/>
      <c r="J355" s="23"/>
      <c r="K355" s="23"/>
      <c r="L355" s="23"/>
      <c r="M355" s="23"/>
      <c r="N355" s="23"/>
      <c r="R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  <c r="BX355" s="23"/>
      <c r="BY355" s="23"/>
      <c r="BZ355" s="23"/>
    </row>
    <row r="356" spans="1:78" ht="15.75" customHeight="1" x14ac:dyDescent="0.35">
      <c r="A356" s="23"/>
      <c r="C356" s="23"/>
      <c r="D356" s="23"/>
      <c r="E356" s="23"/>
      <c r="F356" s="26"/>
      <c r="G356" s="23"/>
      <c r="H356" s="23"/>
      <c r="I356" s="23"/>
      <c r="J356" s="23"/>
      <c r="K356" s="23"/>
      <c r="L356" s="23"/>
      <c r="M356" s="23"/>
      <c r="N356" s="23"/>
      <c r="R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  <c r="BX356" s="23"/>
      <c r="BY356" s="23"/>
      <c r="BZ356" s="23"/>
    </row>
    <row r="357" spans="1:78" ht="15.75" customHeight="1" x14ac:dyDescent="0.35">
      <c r="A357" s="23"/>
      <c r="C357" s="23"/>
      <c r="D357" s="23"/>
      <c r="E357" s="23"/>
      <c r="F357" s="26"/>
      <c r="G357" s="23"/>
      <c r="H357" s="23"/>
      <c r="I357" s="23"/>
      <c r="J357" s="23"/>
      <c r="K357" s="23"/>
      <c r="L357" s="23"/>
      <c r="M357" s="23"/>
      <c r="N357" s="23"/>
      <c r="R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  <c r="BX357" s="23"/>
      <c r="BY357" s="23"/>
      <c r="BZ357" s="23"/>
    </row>
    <row r="358" spans="1:78" ht="15.75" customHeight="1" x14ac:dyDescent="0.35">
      <c r="A358" s="23"/>
      <c r="C358" s="23"/>
      <c r="D358" s="23"/>
      <c r="E358" s="23"/>
      <c r="F358" s="26"/>
      <c r="G358" s="23"/>
      <c r="H358" s="23"/>
      <c r="I358" s="23"/>
      <c r="J358" s="23"/>
      <c r="K358" s="23"/>
      <c r="L358" s="23"/>
      <c r="M358" s="23"/>
      <c r="N358" s="23"/>
      <c r="R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  <c r="BX358" s="23"/>
      <c r="BY358" s="23"/>
      <c r="BZ358" s="23"/>
    </row>
    <row r="359" spans="1:78" ht="15.75" customHeight="1" x14ac:dyDescent="0.35">
      <c r="A359" s="23"/>
      <c r="C359" s="23"/>
      <c r="D359" s="23"/>
      <c r="E359" s="23"/>
      <c r="F359" s="26"/>
      <c r="G359" s="23"/>
      <c r="H359" s="23"/>
      <c r="I359" s="23"/>
      <c r="J359" s="23"/>
      <c r="K359" s="23"/>
      <c r="L359" s="23"/>
      <c r="M359" s="23"/>
      <c r="N359" s="23"/>
      <c r="R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  <c r="BX359" s="23"/>
      <c r="BY359" s="23"/>
      <c r="BZ359" s="23"/>
    </row>
    <row r="360" spans="1:78" ht="15.75" customHeight="1" x14ac:dyDescent="0.35">
      <c r="A360" s="23"/>
      <c r="C360" s="23"/>
      <c r="D360" s="23"/>
      <c r="E360" s="23"/>
      <c r="F360" s="26"/>
      <c r="G360" s="23"/>
      <c r="H360" s="23"/>
      <c r="I360" s="23"/>
      <c r="J360" s="23"/>
      <c r="K360" s="23"/>
      <c r="L360" s="23"/>
      <c r="M360" s="23"/>
      <c r="N360" s="23"/>
      <c r="R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  <c r="BX360" s="23"/>
      <c r="BY360" s="23"/>
      <c r="BZ360" s="23"/>
    </row>
    <row r="361" spans="1:78" ht="15.75" customHeight="1" x14ac:dyDescent="0.35">
      <c r="A361" s="23"/>
      <c r="C361" s="23"/>
      <c r="D361" s="23"/>
      <c r="E361" s="23"/>
      <c r="F361" s="26"/>
      <c r="G361" s="23"/>
      <c r="H361" s="23"/>
      <c r="I361" s="23"/>
      <c r="J361" s="23"/>
      <c r="K361" s="23"/>
      <c r="L361" s="23"/>
      <c r="M361" s="23"/>
      <c r="N361" s="23"/>
      <c r="R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  <c r="BX361" s="23"/>
      <c r="BY361" s="23"/>
      <c r="BZ361" s="23"/>
    </row>
    <row r="362" spans="1:78" ht="15.75" customHeight="1" x14ac:dyDescent="0.35">
      <c r="A362" s="23"/>
      <c r="C362" s="23"/>
      <c r="D362" s="23"/>
      <c r="E362" s="23"/>
      <c r="F362" s="26"/>
      <c r="G362" s="23"/>
      <c r="H362" s="23"/>
      <c r="I362" s="23"/>
      <c r="J362" s="23"/>
      <c r="K362" s="23"/>
      <c r="L362" s="23"/>
      <c r="M362" s="23"/>
      <c r="N362" s="23"/>
      <c r="R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  <c r="BX362" s="23"/>
      <c r="BY362" s="23"/>
      <c r="BZ362" s="23"/>
    </row>
    <row r="363" spans="1:78" ht="15.75" customHeight="1" x14ac:dyDescent="0.35">
      <c r="A363" s="23"/>
      <c r="C363" s="23"/>
      <c r="D363" s="23"/>
      <c r="E363" s="23"/>
      <c r="F363" s="26"/>
      <c r="G363" s="23"/>
      <c r="H363" s="23"/>
      <c r="I363" s="23"/>
      <c r="J363" s="23"/>
      <c r="K363" s="23"/>
      <c r="L363" s="23"/>
      <c r="M363" s="23"/>
      <c r="N363" s="23"/>
      <c r="R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  <c r="BX363" s="23"/>
      <c r="BY363" s="23"/>
      <c r="BZ363" s="23"/>
    </row>
    <row r="364" spans="1:78" ht="15.75" customHeight="1" x14ac:dyDescent="0.35">
      <c r="A364" s="23"/>
      <c r="C364" s="23"/>
      <c r="D364" s="23"/>
      <c r="E364" s="23"/>
      <c r="F364" s="26"/>
      <c r="G364" s="23"/>
      <c r="H364" s="23"/>
      <c r="I364" s="23"/>
      <c r="J364" s="23"/>
      <c r="K364" s="23"/>
      <c r="L364" s="23"/>
      <c r="M364" s="23"/>
      <c r="N364" s="23"/>
      <c r="R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  <c r="BX364" s="23"/>
      <c r="BY364" s="23"/>
      <c r="BZ364" s="23"/>
    </row>
    <row r="365" spans="1:78" ht="15.75" customHeight="1" x14ac:dyDescent="0.35">
      <c r="A365" s="23"/>
      <c r="C365" s="23"/>
      <c r="D365" s="23"/>
      <c r="E365" s="23"/>
      <c r="F365" s="26"/>
      <c r="G365" s="23"/>
      <c r="H365" s="23"/>
      <c r="I365" s="23"/>
      <c r="J365" s="23"/>
      <c r="K365" s="23"/>
      <c r="L365" s="23"/>
      <c r="M365" s="23"/>
      <c r="N365" s="23"/>
      <c r="R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  <c r="BX365" s="23"/>
      <c r="BY365" s="23"/>
      <c r="BZ365" s="23"/>
    </row>
    <row r="366" spans="1:78" ht="15.75" customHeight="1" x14ac:dyDescent="0.35">
      <c r="A366" s="23"/>
      <c r="C366" s="23"/>
      <c r="D366" s="23"/>
      <c r="E366" s="23"/>
      <c r="F366" s="26"/>
      <c r="G366" s="23"/>
      <c r="H366" s="23"/>
      <c r="I366" s="23"/>
      <c r="J366" s="23"/>
      <c r="K366" s="23"/>
      <c r="L366" s="23"/>
      <c r="M366" s="23"/>
      <c r="N366" s="23"/>
      <c r="R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  <c r="BX366" s="23"/>
      <c r="BY366" s="23"/>
      <c r="BZ366" s="23"/>
    </row>
    <row r="367" spans="1:78" ht="15.75" customHeight="1" x14ac:dyDescent="0.35">
      <c r="A367" s="23"/>
      <c r="C367" s="23"/>
      <c r="D367" s="23"/>
      <c r="E367" s="23"/>
      <c r="F367" s="26"/>
      <c r="G367" s="23"/>
      <c r="H367" s="23"/>
      <c r="I367" s="23"/>
      <c r="J367" s="23"/>
      <c r="K367" s="23"/>
      <c r="L367" s="23"/>
      <c r="M367" s="23"/>
      <c r="N367" s="23"/>
      <c r="R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  <c r="BX367" s="23"/>
      <c r="BY367" s="23"/>
      <c r="BZ367" s="23"/>
    </row>
    <row r="368" spans="1:78" ht="15.75" customHeight="1" x14ac:dyDescent="0.35">
      <c r="A368" s="23"/>
      <c r="C368" s="23"/>
      <c r="D368" s="23"/>
      <c r="E368" s="23"/>
      <c r="F368" s="26"/>
      <c r="G368" s="23"/>
      <c r="H368" s="23"/>
      <c r="I368" s="23"/>
      <c r="J368" s="23"/>
      <c r="K368" s="23"/>
      <c r="L368" s="23"/>
      <c r="M368" s="23"/>
      <c r="N368" s="23"/>
      <c r="R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  <c r="BX368" s="23"/>
      <c r="BY368" s="23"/>
      <c r="BZ368" s="23"/>
    </row>
    <row r="369" spans="1:78" ht="15.75" customHeight="1" x14ac:dyDescent="0.35">
      <c r="A369" s="23"/>
      <c r="C369" s="23"/>
      <c r="D369" s="23"/>
      <c r="E369" s="23"/>
      <c r="F369" s="26"/>
      <c r="G369" s="23"/>
      <c r="H369" s="23"/>
      <c r="I369" s="23"/>
      <c r="J369" s="23"/>
      <c r="K369" s="23"/>
      <c r="L369" s="23"/>
      <c r="M369" s="23"/>
      <c r="N369" s="23"/>
      <c r="R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  <c r="BX369" s="23"/>
      <c r="BY369" s="23"/>
      <c r="BZ369" s="23"/>
    </row>
    <row r="370" spans="1:78" ht="15.75" customHeight="1" x14ac:dyDescent="0.35">
      <c r="A370" s="23"/>
      <c r="C370" s="23"/>
      <c r="D370" s="23"/>
      <c r="E370" s="23"/>
      <c r="F370" s="26"/>
      <c r="G370" s="23"/>
      <c r="H370" s="23"/>
      <c r="I370" s="23"/>
      <c r="J370" s="23"/>
      <c r="K370" s="23"/>
      <c r="L370" s="23"/>
      <c r="M370" s="23"/>
      <c r="N370" s="23"/>
      <c r="R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  <c r="BX370" s="23"/>
      <c r="BY370" s="23"/>
      <c r="BZ370" s="23"/>
    </row>
    <row r="371" spans="1:78" ht="15.75" customHeight="1" x14ac:dyDescent="0.35">
      <c r="A371" s="23"/>
      <c r="C371" s="23"/>
      <c r="D371" s="23"/>
      <c r="E371" s="23"/>
      <c r="F371" s="26"/>
      <c r="G371" s="23"/>
      <c r="H371" s="23"/>
      <c r="I371" s="23"/>
      <c r="J371" s="23"/>
      <c r="K371" s="23"/>
      <c r="L371" s="23"/>
      <c r="M371" s="23"/>
      <c r="N371" s="23"/>
      <c r="R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  <c r="BX371" s="23"/>
      <c r="BY371" s="23"/>
      <c r="BZ371" s="23"/>
    </row>
    <row r="372" spans="1:78" ht="15.75" customHeight="1" x14ac:dyDescent="0.35">
      <c r="A372" s="23"/>
      <c r="C372" s="23"/>
      <c r="D372" s="23"/>
      <c r="E372" s="23"/>
      <c r="F372" s="26"/>
      <c r="G372" s="23"/>
      <c r="H372" s="23"/>
      <c r="I372" s="23"/>
      <c r="J372" s="23"/>
      <c r="K372" s="23"/>
      <c r="L372" s="23"/>
      <c r="M372" s="23"/>
      <c r="N372" s="23"/>
      <c r="R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  <c r="BX372" s="23"/>
      <c r="BY372" s="23"/>
      <c r="BZ372" s="23"/>
    </row>
    <row r="373" spans="1:78" ht="15.75" customHeight="1" x14ac:dyDescent="0.35">
      <c r="A373" s="23"/>
      <c r="C373" s="23"/>
      <c r="D373" s="23"/>
      <c r="E373" s="23"/>
      <c r="F373" s="26"/>
      <c r="G373" s="23"/>
      <c r="H373" s="23"/>
      <c r="I373" s="23"/>
      <c r="J373" s="23"/>
      <c r="K373" s="23"/>
      <c r="L373" s="23"/>
      <c r="M373" s="23"/>
      <c r="N373" s="23"/>
      <c r="R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  <c r="BX373" s="23"/>
      <c r="BY373" s="23"/>
      <c r="BZ373" s="23"/>
    </row>
    <row r="374" spans="1:78" ht="15.75" customHeight="1" x14ac:dyDescent="0.35">
      <c r="A374" s="23"/>
      <c r="C374" s="23"/>
      <c r="D374" s="23"/>
      <c r="E374" s="23"/>
      <c r="F374" s="26"/>
      <c r="G374" s="23"/>
      <c r="H374" s="23"/>
      <c r="I374" s="23"/>
      <c r="J374" s="23"/>
      <c r="K374" s="23"/>
      <c r="L374" s="23"/>
      <c r="M374" s="23"/>
      <c r="N374" s="23"/>
      <c r="R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  <c r="BX374" s="23"/>
      <c r="BY374" s="23"/>
      <c r="BZ374" s="23"/>
    </row>
    <row r="375" spans="1:78" ht="15.75" customHeight="1" x14ac:dyDescent="0.35">
      <c r="A375" s="23"/>
      <c r="C375" s="23"/>
      <c r="D375" s="23"/>
      <c r="E375" s="23"/>
      <c r="F375" s="26"/>
      <c r="G375" s="23"/>
      <c r="H375" s="23"/>
      <c r="I375" s="23"/>
      <c r="J375" s="23"/>
      <c r="K375" s="23"/>
      <c r="L375" s="23"/>
      <c r="M375" s="23"/>
      <c r="N375" s="23"/>
      <c r="R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  <c r="BX375" s="23"/>
      <c r="BY375" s="23"/>
      <c r="BZ375" s="23"/>
    </row>
    <row r="376" spans="1:78" ht="15.75" customHeight="1" x14ac:dyDescent="0.35">
      <c r="A376" s="23"/>
      <c r="C376" s="23"/>
      <c r="D376" s="23"/>
      <c r="E376" s="23"/>
      <c r="F376" s="26"/>
      <c r="G376" s="23"/>
      <c r="H376" s="23"/>
      <c r="I376" s="23"/>
      <c r="J376" s="23"/>
      <c r="K376" s="23"/>
      <c r="L376" s="23"/>
      <c r="M376" s="23"/>
      <c r="N376" s="23"/>
      <c r="R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  <c r="BX376" s="23"/>
      <c r="BY376" s="23"/>
      <c r="BZ376" s="23"/>
    </row>
    <row r="377" spans="1:78" ht="15.75" customHeight="1" x14ac:dyDescent="0.35">
      <c r="A377" s="23"/>
      <c r="C377" s="23"/>
      <c r="D377" s="23"/>
      <c r="E377" s="23"/>
      <c r="F377" s="26"/>
      <c r="G377" s="23"/>
      <c r="H377" s="23"/>
      <c r="I377" s="23"/>
      <c r="J377" s="23"/>
      <c r="K377" s="23"/>
      <c r="L377" s="23"/>
      <c r="M377" s="23"/>
      <c r="N377" s="23"/>
      <c r="R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  <c r="BX377" s="23"/>
      <c r="BY377" s="23"/>
      <c r="BZ377" s="23"/>
    </row>
    <row r="378" spans="1:78" ht="15.75" customHeight="1" x14ac:dyDescent="0.35">
      <c r="A378" s="23"/>
      <c r="C378" s="23"/>
      <c r="D378" s="23"/>
      <c r="E378" s="23"/>
      <c r="F378" s="26"/>
      <c r="G378" s="23"/>
      <c r="H378" s="23"/>
      <c r="I378" s="23"/>
      <c r="J378" s="23"/>
      <c r="K378" s="23"/>
      <c r="L378" s="23"/>
      <c r="M378" s="23"/>
      <c r="N378" s="23"/>
      <c r="R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  <c r="BX378" s="23"/>
      <c r="BY378" s="23"/>
      <c r="BZ378" s="23"/>
    </row>
    <row r="379" spans="1:78" ht="15.75" customHeight="1" x14ac:dyDescent="0.35">
      <c r="A379" s="23"/>
      <c r="C379" s="23"/>
      <c r="D379" s="23"/>
      <c r="E379" s="23"/>
      <c r="F379" s="26"/>
      <c r="G379" s="23"/>
      <c r="H379" s="23"/>
      <c r="I379" s="23"/>
      <c r="J379" s="23"/>
      <c r="K379" s="23"/>
      <c r="L379" s="23"/>
      <c r="M379" s="23"/>
      <c r="N379" s="23"/>
      <c r="R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  <c r="BX379" s="23"/>
      <c r="BY379" s="23"/>
      <c r="BZ379" s="23"/>
    </row>
    <row r="380" spans="1:78" ht="15.75" customHeight="1" x14ac:dyDescent="0.35">
      <c r="A380" s="23"/>
      <c r="C380" s="23"/>
      <c r="D380" s="23"/>
      <c r="E380" s="23"/>
      <c r="F380" s="26"/>
      <c r="G380" s="23"/>
      <c r="H380" s="23"/>
      <c r="I380" s="23"/>
      <c r="J380" s="23"/>
      <c r="K380" s="23"/>
      <c r="L380" s="23"/>
      <c r="M380" s="23"/>
      <c r="N380" s="23"/>
      <c r="R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  <c r="BX380" s="23"/>
      <c r="BY380" s="23"/>
      <c r="BZ380" s="23"/>
    </row>
    <row r="381" spans="1:78" ht="15.75" customHeight="1" x14ac:dyDescent="0.35">
      <c r="A381" s="23"/>
      <c r="C381" s="23"/>
      <c r="D381" s="23"/>
      <c r="E381" s="23"/>
      <c r="F381" s="26"/>
      <c r="G381" s="23"/>
      <c r="H381" s="23"/>
      <c r="I381" s="23"/>
      <c r="J381" s="23"/>
      <c r="K381" s="23"/>
      <c r="L381" s="23"/>
      <c r="M381" s="23"/>
      <c r="N381" s="23"/>
      <c r="R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  <c r="BX381" s="23"/>
      <c r="BY381" s="23"/>
      <c r="BZ381" s="23"/>
    </row>
    <row r="382" spans="1:78" ht="15.75" customHeight="1" x14ac:dyDescent="0.35">
      <c r="A382" s="23"/>
      <c r="C382" s="23"/>
      <c r="D382" s="23"/>
      <c r="E382" s="23"/>
      <c r="F382" s="26"/>
      <c r="G382" s="23"/>
      <c r="H382" s="23"/>
      <c r="I382" s="23"/>
      <c r="J382" s="23"/>
      <c r="K382" s="23"/>
      <c r="L382" s="23"/>
      <c r="M382" s="23"/>
      <c r="N382" s="23"/>
      <c r="R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  <c r="BX382" s="23"/>
      <c r="BY382" s="23"/>
      <c r="BZ382" s="23"/>
    </row>
    <row r="383" spans="1:78" ht="15.75" customHeight="1" x14ac:dyDescent="0.35">
      <c r="A383" s="23"/>
      <c r="C383" s="23"/>
      <c r="D383" s="23"/>
      <c r="E383" s="23"/>
      <c r="F383" s="26"/>
      <c r="G383" s="23"/>
      <c r="H383" s="23"/>
      <c r="I383" s="23"/>
      <c r="J383" s="23"/>
      <c r="K383" s="23"/>
      <c r="L383" s="23"/>
      <c r="M383" s="23"/>
      <c r="N383" s="23"/>
      <c r="R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  <c r="BX383" s="23"/>
      <c r="BY383" s="23"/>
      <c r="BZ383" s="23"/>
    </row>
    <row r="384" spans="1:78" ht="15.75" customHeight="1" x14ac:dyDescent="0.35">
      <c r="A384" s="23"/>
      <c r="C384" s="23"/>
      <c r="D384" s="23"/>
      <c r="E384" s="23"/>
      <c r="F384" s="26"/>
      <c r="G384" s="23"/>
      <c r="H384" s="23"/>
      <c r="I384" s="23"/>
      <c r="J384" s="23"/>
      <c r="K384" s="23"/>
      <c r="L384" s="23"/>
      <c r="M384" s="23"/>
      <c r="N384" s="23"/>
      <c r="R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  <c r="BX384" s="23"/>
      <c r="BY384" s="23"/>
      <c r="BZ384" s="23"/>
    </row>
    <row r="385" spans="1:78" ht="15.75" customHeight="1" x14ac:dyDescent="0.35">
      <c r="A385" s="23"/>
      <c r="C385" s="23"/>
      <c r="D385" s="23"/>
      <c r="E385" s="23"/>
      <c r="F385" s="26"/>
      <c r="G385" s="23"/>
      <c r="H385" s="23"/>
      <c r="I385" s="23"/>
      <c r="J385" s="23"/>
      <c r="K385" s="23"/>
      <c r="L385" s="23"/>
      <c r="M385" s="23"/>
      <c r="N385" s="23"/>
      <c r="R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  <c r="BX385" s="23"/>
      <c r="BY385" s="23"/>
      <c r="BZ385" s="23"/>
    </row>
    <row r="386" spans="1:78" ht="15.75" customHeight="1" x14ac:dyDescent="0.35">
      <c r="A386" s="23"/>
      <c r="C386" s="23"/>
      <c r="D386" s="23"/>
      <c r="E386" s="23"/>
      <c r="F386" s="26"/>
      <c r="G386" s="23"/>
      <c r="H386" s="23"/>
      <c r="I386" s="23"/>
      <c r="J386" s="23"/>
      <c r="K386" s="23"/>
      <c r="L386" s="23"/>
      <c r="M386" s="23"/>
      <c r="N386" s="23"/>
      <c r="R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  <c r="BX386" s="23"/>
      <c r="BY386" s="23"/>
      <c r="BZ386" s="23"/>
    </row>
    <row r="387" spans="1:78" ht="15.75" customHeight="1" x14ac:dyDescent="0.35">
      <c r="A387" s="23"/>
      <c r="C387" s="23"/>
      <c r="D387" s="23"/>
      <c r="E387" s="23"/>
      <c r="F387" s="26"/>
      <c r="G387" s="23"/>
      <c r="H387" s="23"/>
      <c r="I387" s="23"/>
      <c r="J387" s="23"/>
      <c r="K387" s="23"/>
      <c r="L387" s="23"/>
      <c r="M387" s="23"/>
      <c r="N387" s="23"/>
      <c r="R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  <c r="BX387" s="23"/>
      <c r="BY387" s="23"/>
      <c r="BZ387" s="23"/>
    </row>
    <row r="388" spans="1:78" ht="15.75" customHeight="1" x14ac:dyDescent="0.35">
      <c r="A388" s="23"/>
      <c r="C388" s="23"/>
      <c r="D388" s="23"/>
      <c r="E388" s="23"/>
      <c r="F388" s="26"/>
      <c r="G388" s="23"/>
      <c r="H388" s="23"/>
      <c r="I388" s="23"/>
      <c r="J388" s="23"/>
      <c r="K388" s="23"/>
      <c r="L388" s="23"/>
      <c r="M388" s="23"/>
      <c r="N388" s="23"/>
      <c r="R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  <c r="BX388" s="23"/>
      <c r="BY388" s="23"/>
      <c r="BZ388" s="23"/>
    </row>
    <row r="389" spans="1:78" ht="15.75" customHeight="1" x14ac:dyDescent="0.35">
      <c r="A389" s="23"/>
      <c r="C389" s="23"/>
      <c r="D389" s="23"/>
      <c r="E389" s="23"/>
      <c r="F389" s="26"/>
      <c r="G389" s="23"/>
      <c r="H389" s="23"/>
      <c r="I389" s="23"/>
      <c r="J389" s="23"/>
      <c r="K389" s="23"/>
      <c r="L389" s="23"/>
      <c r="M389" s="23"/>
      <c r="N389" s="23"/>
      <c r="R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  <c r="BX389" s="23"/>
      <c r="BY389" s="23"/>
      <c r="BZ389" s="23"/>
    </row>
    <row r="390" spans="1:78" ht="15.75" customHeight="1" x14ac:dyDescent="0.35">
      <c r="A390" s="23"/>
      <c r="C390" s="23"/>
      <c r="D390" s="23"/>
      <c r="E390" s="23"/>
      <c r="F390" s="26"/>
      <c r="G390" s="23"/>
      <c r="H390" s="23"/>
      <c r="I390" s="23"/>
      <c r="J390" s="23"/>
      <c r="K390" s="23"/>
      <c r="L390" s="23"/>
      <c r="M390" s="23"/>
      <c r="N390" s="23"/>
      <c r="R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  <c r="BX390" s="23"/>
      <c r="BY390" s="23"/>
      <c r="BZ390" s="23"/>
    </row>
    <row r="391" spans="1:78" ht="15.75" customHeight="1" x14ac:dyDescent="0.35">
      <c r="A391" s="23"/>
      <c r="C391" s="23"/>
      <c r="D391" s="23"/>
      <c r="E391" s="23"/>
      <c r="F391" s="26"/>
      <c r="G391" s="23"/>
      <c r="H391" s="23"/>
      <c r="I391" s="23"/>
      <c r="J391" s="23"/>
      <c r="K391" s="23"/>
      <c r="L391" s="23"/>
      <c r="M391" s="23"/>
      <c r="N391" s="23"/>
      <c r="R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  <c r="BX391" s="23"/>
      <c r="BY391" s="23"/>
      <c r="BZ391" s="23"/>
    </row>
    <row r="392" spans="1:78" ht="15.75" customHeight="1" x14ac:dyDescent="0.35">
      <c r="A392" s="23"/>
      <c r="C392" s="23"/>
      <c r="D392" s="23"/>
      <c r="E392" s="23"/>
      <c r="F392" s="26"/>
      <c r="G392" s="23"/>
      <c r="H392" s="23"/>
      <c r="I392" s="23"/>
      <c r="J392" s="23"/>
      <c r="K392" s="23"/>
      <c r="L392" s="23"/>
      <c r="M392" s="23"/>
      <c r="N392" s="23"/>
      <c r="R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  <c r="BX392" s="23"/>
      <c r="BY392" s="23"/>
      <c r="BZ392" s="23"/>
    </row>
    <row r="393" spans="1:78" ht="15.75" customHeight="1" x14ac:dyDescent="0.35">
      <c r="A393" s="23"/>
      <c r="C393" s="23"/>
      <c r="D393" s="23"/>
      <c r="E393" s="23"/>
      <c r="F393" s="26"/>
      <c r="G393" s="23"/>
      <c r="H393" s="23"/>
      <c r="I393" s="23"/>
      <c r="J393" s="23"/>
      <c r="K393" s="23"/>
      <c r="L393" s="23"/>
      <c r="M393" s="23"/>
      <c r="N393" s="23"/>
      <c r="R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  <c r="BX393" s="23"/>
      <c r="BY393" s="23"/>
      <c r="BZ393" s="23"/>
    </row>
    <row r="394" spans="1:78" ht="15.75" customHeight="1" x14ac:dyDescent="0.35">
      <c r="A394" s="23"/>
      <c r="C394" s="23"/>
      <c r="D394" s="23"/>
      <c r="E394" s="23"/>
      <c r="F394" s="26"/>
      <c r="G394" s="23"/>
      <c r="H394" s="23"/>
      <c r="I394" s="23"/>
      <c r="J394" s="23"/>
      <c r="K394" s="23"/>
      <c r="L394" s="23"/>
      <c r="M394" s="23"/>
      <c r="N394" s="23"/>
      <c r="R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  <c r="BX394" s="23"/>
      <c r="BY394" s="23"/>
      <c r="BZ394" s="23"/>
    </row>
    <row r="395" spans="1:78" ht="15.75" customHeight="1" x14ac:dyDescent="0.35">
      <c r="A395" s="23"/>
      <c r="C395" s="23"/>
      <c r="D395" s="23"/>
      <c r="E395" s="23"/>
      <c r="F395" s="26"/>
      <c r="G395" s="23"/>
      <c r="H395" s="23"/>
      <c r="I395" s="23"/>
      <c r="J395" s="23"/>
      <c r="K395" s="23"/>
      <c r="L395" s="23"/>
      <c r="M395" s="23"/>
      <c r="N395" s="23"/>
      <c r="R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  <c r="BX395" s="23"/>
      <c r="BY395" s="23"/>
      <c r="BZ395" s="23"/>
    </row>
    <row r="396" spans="1:78" ht="15.75" customHeight="1" x14ac:dyDescent="0.35">
      <c r="A396" s="23"/>
      <c r="C396" s="23"/>
      <c r="D396" s="23"/>
      <c r="E396" s="23"/>
      <c r="F396" s="26"/>
      <c r="G396" s="23"/>
      <c r="H396" s="23"/>
      <c r="I396" s="23"/>
      <c r="J396" s="23"/>
      <c r="K396" s="23"/>
      <c r="L396" s="23"/>
      <c r="M396" s="23"/>
      <c r="N396" s="23"/>
      <c r="R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  <c r="BX396" s="23"/>
      <c r="BY396" s="23"/>
      <c r="BZ396" s="23"/>
    </row>
    <row r="397" spans="1:78" ht="15.75" customHeight="1" x14ac:dyDescent="0.35">
      <c r="A397" s="23"/>
      <c r="C397" s="23"/>
      <c r="D397" s="23"/>
      <c r="E397" s="23"/>
      <c r="F397" s="26"/>
      <c r="G397" s="23"/>
      <c r="H397" s="23"/>
      <c r="I397" s="23"/>
      <c r="J397" s="23"/>
      <c r="K397" s="23"/>
      <c r="L397" s="23"/>
      <c r="M397" s="23"/>
      <c r="N397" s="23"/>
      <c r="R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  <c r="BX397" s="23"/>
      <c r="BY397" s="23"/>
      <c r="BZ397" s="23"/>
    </row>
    <row r="398" spans="1:78" ht="15.75" customHeight="1" x14ac:dyDescent="0.35">
      <c r="A398" s="23"/>
      <c r="C398" s="23"/>
      <c r="D398" s="23"/>
      <c r="E398" s="23"/>
      <c r="F398" s="26"/>
      <c r="G398" s="23"/>
      <c r="H398" s="23"/>
      <c r="I398" s="23"/>
      <c r="J398" s="23"/>
      <c r="K398" s="23"/>
      <c r="L398" s="23"/>
      <c r="M398" s="23"/>
      <c r="N398" s="23"/>
      <c r="R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  <c r="BX398" s="23"/>
      <c r="BY398" s="23"/>
      <c r="BZ398" s="23"/>
    </row>
    <row r="399" spans="1:78" ht="15.75" customHeight="1" x14ac:dyDescent="0.35">
      <c r="A399" s="23"/>
      <c r="C399" s="23"/>
      <c r="D399" s="23"/>
      <c r="E399" s="23"/>
      <c r="F399" s="26"/>
      <c r="G399" s="23"/>
      <c r="H399" s="23"/>
      <c r="I399" s="23"/>
      <c r="J399" s="23"/>
      <c r="K399" s="23"/>
      <c r="L399" s="23"/>
      <c r="M399" s="23"/>
      <c r="N399" s="23"/>
      <c r="R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  <c r="BX399" s="23"/>
      <c r="BY399" s="23"/>
      <c r="BZ399" s="23"/>
    </row>
    <row r="400" spans="1:78" ht="15.75" customHeight="1" x14ac:dyDescent="0.35">
      <c r="A400" s="23"/>
      <c r="C400" s="23"/>
      <c r="D400" s="23"/>
      <c r="E400" s="23"/>
      <c r="F400" s="26"/>
      <c r="G400" s="23"/>
      <c r="H400" s="23"/>
      <c r="I400" s="23"/>
      <c r="J400" s="23"/>
      <c r="K400" s="23"/>
      <c r="L400" s="23"/>
      <c r="M400" s="23"/>
      <c r="N400" s="23"/>
      <c r="R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  <c r="BX400" s="23"/>
      <c r="BY400" s="23"/>
      <c r="BZ400" s="23"/>
    </row>
    <row r="401" spans="1:78" ht="15.75" customHeight="1" x14ac:dyDescent="0.35">
      <c r="A401" s="23"/>
      <c r="C401" s="23"/>
      <c r="D401" s="23"/>
      <c r="E401" s="23"/>
      <c r="F401" s="26"/>
      <c r="G401" s="23"/>
      <c r="H401" s="23"/>
      <c r="I401" s="23"/>
      <c r="J401" s="23"/>
      <c r="K401" s="23"/>
      <c r="L401" s="23"/>
      <c r="M401" s="23"/>
      <c r="N401" s="23"/>
      <c r="R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  <c r="BX401" s="23"/>
      <c r="BY401" s="23"/>
      <c r="BZ401" s="23"/>
    </row>
    <row r="402" spans="1:78" ht="15.75" customHeight="1" x14ac:dyDescent="0.35">
      <c r="A402" s="23"/>
      <c r="C402" s="23"/>
      <c r="D402" s="23"/>
      <c r="E402" s="23"/>
      <c r="F402" s="26"/>
      <c r="G402" s="23"/>
      <c r="H402" s="23"/>
      <c r="I402" s="23"/>
      <c r="J402" s="23"/>
      <c r="K402" s="23"/>
      <c r="L402" s="23"/>
      <c r="M402" s="23"/>
      <c r="N402" s="23"/>
      <c r="R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  <c r="BX402" s="23"/>
      <c r="BY402" s="23"/>
      <c r="BZ402" s="23"/>
    </row>
    <row r="403" spans="1:78" ht="15.75" customHeight="1" x14ac:dyDescent="0.35">
      <c r="A403" s="23"/>
      <c r="C403" s="23"/>
      <c r="D403" s="23"/>
      <c r="E403" s="23"/>
      <c r="F403" s="26"/>
      <c r="G403" s="23"/>
      <c r="H403" s="23"/>
      <c r="I403" s="23"/>
      <c r="J403" s="23"/>
      <c r="K403" s="23"/>
      <c r="L403" s="23"/>
      <c r="M403" s="23"/>
      <c r="N403" s="23"/>
      <c r="R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  <c r="BX403" s="23"/>
      <c r="BY403" s="23"/>
      <c r="BZ403" s="23"/>
    </row>
    <row r="404" spans="1:78" ht="15.75" customHeight="1" x14ac:dyDescent="0.35">
      <c r="A404" s="23"/>
      <c r="C404" s="23"/>
      <c r="D404" s="23"/>
      <c r="E404" s="23"/>
      <c r="F404" s="26"/>
      <c r="G404" s="23"/>
      <c r="H404" s="23"/>
      <c r="I404" s="23"/>
      <c r="J404" s="23"/>
      <c r="K404" s="23"/>
      <c r="L404" s="23"/>
      <c r="M404" s="23"/>
      <c r="N404" s="23"/>
      <c r="R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  <c r="BX404" s="23"/>
      <c r="BY404" s="23"/>
      <c r="BZ404" s="23"/>
    </row>
    <row r="405" spans="1:78" ht="15.75" customHeight="1" x14ac:dyDescent="0.35">
      <c r="A405" s="23"/>
      <c r="C405" s="23"/>
      <c r="D405" s="23"/>
      <c r="E405" s="23"/>
      <c r="F405" s="26"/>
      <c r="G405" s="23"/>
      <c r="H405" s="23"/>
      <c r="I405" s="23"/>
      <c r="J405" s="23"/>
      <c r="K405" s="23"/>
      <c r="L405" s="23"/>
      <c r="M405" s="23"/>
      <c r="N405" s="23"/>
      <c r="R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  <c r="BX405" s="23"/>
      <c r="BY405" s="23"/>
      <c r="BZ405" s="23"/>
    </row>
    <row r="406" spans="1:78" ht="15.75" customHeight="1" x14ac:dyDescent="0.35">
      <c r="A406" s="23"/>
      <c r="C406" s="23"/>
      <c r="D406" s="23"/>
      <c r="E406" s="23"/>
      <c r="F406" s="26"/>
      <c r="G406" s="23"/>
      <c r="H406" s="23"/>
      <c r="I406" s="23"/>
      <c r="J406" s="23"/>
      <c r="K406" s="23"/>
      <c r="L406" s="23"/>
      <c r="M406" s="23"/>
      <c r="N406" s="23"/>
      <c r="R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  <c r="BX406" s="23"/>
      <c r="BY406" s="23"/>
      <c r="BZ406" s="23"/>
    </row>
    <row r="407" spans="1:78" ht="15.75" customHeight="1" x14ac:dyDescent="0.35">
      <c r="A407" s="23"/>
      <c r="C407" s="23"/>
      <c r="D407" s="23"/>
      <c r="E407" s="23"/>
      <c r="F407" s="26"/>
      <c r="G407" s="23"/>
      <c r="H407" s="23"/>
      <c r="I407" s="23"/>
      <c r="J407" s="23"/>
      <c r="K407" s="23"/>
      <c r="L407" s="23"/>
      <c r="M407" s="23"/>
      <c r="N407" s="23"/>
      <c r="R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  <c r="BX407" s="23"/>
      <c r="BY407" s="23"/>
      <c r="BZ407" s="23"/>
    </row>
    <row r="408" spans="1:78" ht="15.75" customHeight="1" x14ac:dyDescent="0.35">
      <c r="A408" s="23"/>
      <c r="C408" s="23"/>
      <c r="D408" s="23"/>
      <c r="E408" s="23"/>
      <c r="F408" s="26"/>
      <c r="G408" s="23"/>
      <c r="H408" s="23"/>
      <c r="I408" s="23"/>
      <c r="J408" s="23"/>
      <c r="K408" s="23"/>
      <c r="L408" s="23"/>
      <c r="M408" s="23"/>
      <c r="N408" s="23"/>
      <c r="R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  <c r="BX408" s="23"/>
      <c r="BY408" s="23"/>
      <c r="BZ408" s="23"/>
    </row>
    <row r="409" spans="1:78" ht="15.75" customHeight="1" x14ac:dyDescent="0.35">
      <c r="A409" s="23"/>
      <c r="C409" s="23"/>
      <c r="D409" s="23"/>
      <c r="E409" s="23"/>
      <c r="F409" s="26"/>
      <c r="G409" s="23"/>
      <c r="H409" s="23"/>
      <c r="I409" s="23"/>
      <c r="J409" s="23"/>
      <c r="K409" s="23"/>
      <c r="L409" s="23"/>
      <c r="M409" s="23"/>
      <c r="N409" s="23"/>
      <c r="R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  <c r="BX409" s="23"/>
      <c r="BY409" s="23"/>
      <c r="BZ409" s="23"/>
    </row>
    <row r="410" spans="1:78" ht="15.75" customHeight="1" x14ac:dyDescent="0.35">
      <c r="A410" s="23"/>
      <c r="C410" s="23"/>
      <c r="D410" s="23"/>
      <c r="E410" s="23"/>
      <c r="F410" s="26"/>
      <c r="G410" s="23"/>
      <c r="H410" s="23"/>
      <c r="I410" s="23"/>
      <c r="J410" s="23"/>
      <c r="K410" s="23"/>
      <c r="L410" s="23"/>
      <c r="M410" s="23"/>
      <c r="N410" s="23"/>
      <c r="R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  <c r="BX410" s="23"/>
      <c r="BY410" s="23"/>
      <c r="BZ410" s="23"/>
    </row>
    <row r="411" spans="1:78" ht="15.75" customHeight="1" x14ac:dyDescent="0.35">
      <c r="A411" s="23"/>
      <c r="C411" s="23"/>
      <c r="D411" s="23"/>
      <c r="E411" s="23"/>
      <c r="F411" s="26"/>
      <c r="G411" s="23"/>
      <c r="H411" s="23"/>
      <c r="I411" s="23"/>
      <c r="J411" s="23"/>
      <c r="K411" s="23"/>
      <c r="L411" s="23"/>
      <c r="M411" s="23"/>
      <c r="N411" s="23"/>
      <c r="R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  <c r="BX411" s="23"/>
      <c r="BY411" s="23"/>
      <c r="BZ411" s="23"/>
    </row>
    <row r="412" spans="1:78" ht="15.75" customHeight="1" x14ac:dyDescent="0.35">
      <c r="A412" s="23"/>
      <c r="C412" s="23"/>
      <c r="D412" s="23"/>
      <c r="E412" s="23"/>
      <c r="F412" s="26"/>
      <c r="G412" s="23"/>
      <c r="H412" s="23"/>
      <c r="I412" s="23"/>
      <c r="J412" s="23"/>
      <c r="K412" s="23"/>
      <c r="L412" s="23"/>
      <c r="M412" s="23"/>
      <c r="N412" s="23"/>
      <c r="R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  <c r="BX412" s="23"/>
      <c r="BY412" s="23"/>
      <c r="BZ412" s="23"/>
    </row>
    <row r="413" spans="1:78" ht="15.75" customHeight="1" x14ac:dyDescent="0.35">
      <c r="A413" s="23"/>
      <c r="C413" s="23"/>
      <c r="D413" s="23"/>
      <c r="E413" s="23"/>
      <c r="F413" s="26"/>
      <c r="G413" s="23"/>
      <c r="H413" s="23"/>
      <c r="I413" s="23"/>
      <c r="J413" s="23"/>
      <c r="K413" s="23"/>
      <c r="L413" s="23"/>
      <c r="M413" s="23"/>
      <c r="N413" s="23"/>
      <c r="R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  <c r="BX413" s="23"/>
      <c r="BY413" s="23"/>
      <c r="BZ413" s="23"/>
    </row>
    <row r="414" spans="1:78" ht="15.75" customHeight="1" x14ac:dyDescent="0.35">
      <c r="A414" s="23"/>
      <c r="C414" s="23"/>
      <c r="D414" s="23"/>
      <c r="E414" s="23"/>
      <c r="F414" s="26"/>
      <c r="G414" s="23"/>
      <c r="H414" s="23"/>
      <c r="I414" s="23"/>
      <c r="J414" s="23"/>
      <c r="K414" s="23"/>
      <c r="L414" s="23"/>
      <c r="M414" s="23"/>
      <c r="N414" s="23"/>
      <c r="R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  <c r="BX414" s="23"/>
      <c r="BY414" s="23"/>
      <c r="BZ414" s="23"/>
    </row>
    <row r="415" spans="1:78" ht="15.75" customHeight="1" x14ac:dyDescent="0.35">
      <c r="A415" s="23"/>
      <c r="C415" s="23"/>
      <c r="D415" s="23"/>
      <c r="E415" s="23"/>
      <c r="F415" s="26"/>
      <c r="G415" s="23"/>
      <c r="H415" s="23"/>
      <c r="I415" s="23"/>
      <c r="J415" s="23"/>
      <c r="K415" s="23"/>
      <c r="L415" s="23"/>
      <c r="M415" s="23"/>
      <c r="N415" s="23"/>
      <c r="R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  <c r="BX415" s="23"/>
      <c r="BY415" s="23"/>
      <c r="BZ415" s="23"/>
    </row>
    <row r="416" spans="1:78" ht="15.75" customHeight="1" x14ac:dyDescent="0.35">
      <c r="A416" s="23"/>
      <c r="C416" s="23"/>
      <c r="D416" s="23"/>
      <c r="E416" s="23"/>
      <c r="F416" s="26"/>
      <c r="G416" s="23"/>
      <c r="H416" s="23"/>
      <c r="I416" s="23"/>
      <c r="J416" s="23"/>
      <c r="K416" s="23"/>
      <c r="L416" s="23"/>
      <c r="M416" s="23"/>
      <c r="N416" s="23"/>
      <c r="R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  <c r="BX416" s="23"/>
      <c r="BY416" s="23"/>
      <c r="BZ416" s="23"/>
    </row>
    <row r="417" spans="1:78" ht="15.75" customHeight="1" x14ac:dyDescent="0.35">
      <c r="A417" s="23"/>
      <c r="C417" s="23"/>
      <c r="D417" s="23"/>
      <c r="E417" s="23"/>
      <c r="F417" s="26"/>
      <c r="G417" s="23"/>
      <c r="H417" s="23"/>
      <c r="I417" s="23"/>
      <c r="J417" s="23"/>
      <c r="K417" s="23"/>
      <c r="L417" s="23"/>
      <c r="M417" s="23"/>
      <c r="N417" s="23"/>
      <c r="R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  <c r="BX417" s="23"/>
      <c r="BY417" s="23"/>
      <c r="BZ417" s="23"/>
    </row>
    <row r="418" spans="1:78" ht="15.75" customHeight="1" x14ac:dyDescent="0.35">
      <c r="A418" s="23"/>
      <c r="C418" s="23"/>
      <c r="D418" s="23"/>
      <c r="E418" s="23"/>
      <c r="F418" s="26"/>
      <c r="G418" s="23"/>
      <c r="H418" s="23"/>
      <c r="I418" s="23"/>
      <c r="J418" s="23"/>
      <c r="K418" s="23"/>
      <c r="L418" s="23"/>
      <c r="M418" s="23"/>
      <c r="N418" s="23"/>
      <c r="R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  <c r="BX418" s="23"/>
      <c r="BY418" s="23"/>
      <c r="BZ418" s="23"/>
    </row>
    <row r="419" spans="1:78" ht="15.75" customHeight="1" x14ac:dyDescent="0.35">
      <c r="A419" s="23"/>
      <c r="C419" s="23"/>
      <c r="D419" s="23"/>
      <c r="E419" s="23"/>
      <c r="F419" s="26"/>
      <c r="G419" s="23"/>
      <c r="H419" s="23"/>
      <c r="I419" s="23"/>
      <c r="J419" s="23"/>
      <c r="K419" s="23"/>
      <c r="L419" s="23"/>
      <c r="M419" s="23"/>
      <c r="N419" s="23"/>
      <c r="R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  <c r="BX419" s="23"/>
      <c r="BY419" s="23"/>
      <c r="BZ419" s="23"/>
    </row>
    <row r="420" spans="1:78" ht="15.75" customHeight="1" x14ac:dyDescent="0.35">
      <c r="A420" s="23"/>
      <c r="C420" s="23"/>
      <c r="D420" s="23"/>
      <c r="E420" s="23"/>
      <c r="F420" s="26"/>
      <c r="G420" s="23"/>
      <c r="H420" s="23"/>
      <c r="I420" s="23"/>
      <c r="J420" s="23"/>
      <c r="K420" s="23"/>
      <c r="L420" s="23"/>
      <c r="M420" s="23"/>
      <c r="N420" s="23"/>
      <c r="R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  <c r="BX420" s="23"/>
      <c r="BY420" s="23"/>
      <c r="BZ420" s="23"/>
    </row>
    <row r="421" spans="1:78" ht="15.75" customHeight="1" x14ac:dyDescent="0.35">
      <c r="A421" s="23"/>
      <c r="C421" s="23"/>
      <c r="D421" s="23"/>
      <c r="E421" s="23"/>
      <c r="F421" s="26"/>
      <c r="G421" s="23"/>
      <c r="H421" s="23"/>
      <c r="I421" s="23"/>
      <c r="J421" s="23"/>
      <c r="K421" s="23"/>
      <c r="L421" s="23"/>
      <c r="M421" s="23"/>
      <c r="N421" s="23"/>
      <c r="R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  <c r="BX421" s="23"/>
      <c r="BY421" s="23"/>
      <c r="BZ421" s="23"/>
    </row>
    <row r="422" spans="1:78" ht="15.75" customHeight="1" x14ac:dyDescent="0.35">
      <c r="A422" s="23"/>
      <c r="C422" s="23"/>
      <c r="D422" s="23"/>
      <c r="E422" s="23"/>
      <c r="F422" s="26"/>
      <c r="G422" s="23"/>
      <c r="H422" s="23"/>
      <c r="I422" s="23"/>
      <c r="J422" s="23"/>
      <c r="K422" s="23"/>
      <c r="L422" s="23"/>
      <c r="M422" s="23"/>
      <c r="N422" s="23"/>
      <c r="R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  <c r="BX422" s="23"/>
      <c r="BY422" s="23"/>
      <c r="BZ422" s="23"/>
    </row>
    <row r="423" spans="1:78" ht="15.75" customHeight="1" x14ac:dyDescent="0.35">
      <c r="A423" s="23"/>
      <c r="C423" s="23"/>
      <c r="D423" s="23"/>
      <c r="E423" s="23"/>
      <c r="F423" s="26"/>
      <c r="G423" s="23"/>
      <c r="H423" s="23"/>
      <c r="I423" s="23"/>
      <c r="J423" s="23"/>
      <c r="K423" s="23"/>
      <c r="L423" s="23"/>
      <c r="M423" s="23"/>
      <c r="N423" s="23"/>
      <c r="R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  <c r="BX423" s="23"/>
      <c r="BY423" s="23"/>
      <c r="BZ423" s="23"/>
    </row>
    <row r="424" spans="1:78" ht="15.75" customHeight="1" x14ac:dyDescent="0.35">
      <c r="A424" s="23"/>
      <c r="C424" s="23"/>
      <c r="D424" s="23"/>
      <c r="E424" s="23"/>
      <c r="F424" s="26"/>
      <c r="G424" s="23"/>
      <c r="H424" s="23"/>
      <c r="I424" s="23"/>
      <c r="J424" s="23"/>
      <c r="K424" s="23"/>
      <c r="L424" s="23"/>
      <c r="M424" s="23"/>
      <c r="N424" s="23"/>
      <c r="R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  <c r="BX424" s="23"/>
      <c r="BY424" s="23"/>
      <c r="BZ424" s="23"/>
    </row>
    <row r="425" spans="1:78" ht="15.75" customHeight="1" x14ac:dyDescent="0.35">
      <c r="A425" s="23"/>
      <c r="C425" s="23"/>
      <c r="D425" s="23"/>
      <c r="E425" s="23"/>
      <c r="F425" s="26"/>
      <c r="G425" s="23"/>
      <c r="H425" s="23"/>
      <c r="I425" s="23"/>
      <c r="J425" s="23"/>
      <c r="K425" s="23"/>
      <c r="L425" s="23"/>
      <c r="M425" s="23"/>
      <c r="N425" s="23"/>
      <c r="R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  <c r="BX425" s="23"/>
      <c r="BY425" s="23"/>
      <c r="BZ425" s="23"/>
    </row>
    <row r="426" spans="1:78" ht="15.75" customHeight="1" x14ac:dyDescent="0.35">
      <c r="A426" s="23"/>
      <c r="C426" s="23"/>
      <c r="D426" s="23"/>
      <c r="E426" s="23"/>
      <c r="F426" s="26"/>
      <c r="G426" s="23"/>
      <c r="H426" s="23"/>
      <c r="I426" s="23"/>
      <c r="J426" s="23"/>
      <c r="K426" s="23"/>
      <c r="L426" s="23"/>
      <c r="M426" s="23"/>
      <c r="N426" s="23"/>
      <c r="R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  <c r="BX426" s="23"/>
      <c r="BY426" s="23"/>
      <c r="BZ426" s="23"/>
    </row>
    <row r="427" spans="1:78" ht="15.75" customHeight="1" x14ac:dyDescent="0.35">
      <c r="A427" s="23"/>
      <c r="C427" s="23"/>
      <c r="D427" s="23"/>
      <c r="E427" s="23"/>
      <c r="F427" s="26"/>
      <c r="G427" s="23"/>
      <c r="H427" s="23"/>
      <c r="I427" s="23"/>
      <c r="J427" s="23"/>
      <c r="K427" s="23"/>
      <c r="L427" s="23"/>
      <c r="M427" s="23"/>
      <c r="N427" s="23"/>
      <c r="R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  <c r="BX427" s="23"/>
      <c r="BY427" s="23"/>
      <c r="BZ427" s="23"/>
    </row>
    <row r="428" spans="1:78" ht="15.75" customHeight="1" x14ac:dyDescent="0.35">
      <c r="A428" s="23"/>
      <c r="C428" s="23"/>
      <c r="D428" s="23"/>
      <c r="E428" s="23"/>
      <c r="F428" s="26"/>
      <c r="G428" s="23"/>
      <c r="H428" s="23"/>
      <c r="I428" s="23"/>
      <c r="J428" s="23"/>
      <c r="K428" s="23"/>
      <c r="L428" s="23"/>
      <c r="M428" s="23"/>
      <c r="N428" s="23"/>
      <c r="R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  <c r="BX428" s="23"/>
      <c r="BY428" s="23"/>
      <c r="BZ428" s="23"/>
    </row>
    <row r="429" spans="1:78" ht="15.75" customHeight="1" x14ac:dyDescent="0.35">
      <c r="A429" s="23"/>
      <c r="C429" s="23"/>
      <c r="D429" s="23"/>
      <c r="E429" s="23"/>
      <c r="F429" s="26"/>
      <c r="G429" s="23"/>
      <c r="H429" s="23"/>
      <c r="I429" s="23"/>
      <c r="J429" s="23"/>
      <c r="K429" s="23"/>
      <c r="L429" s="23"/>
      <c r="M429" s="23"/>
      <c r="N429" s="23"/>
      <c r="R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  <c r="BX429" s="23"/>
      <c r="BY429" s="23"/>
      <c r="BZ429" s="23"/>
    </row>
    <row r="430" spans="1:78" ht="15.75" customHeight="1" x14ac:dyDescent="0.35">
      <c r="A430" s="23"/>
      <c r="C430" s="23"/>
      <c r="D430" s="23"/>
      <c r="E430" s="23"/>
      <c r="F430" s="26"/>
      <c r="G430" s="23"/>
      <c r="H430" s="23"/>
      <c r="I430" s="23"/>
      <c r="J430" s="23"/>
      <c r="K430" s="23"/>
      <c r="L430" s="23"/>
      <c r="M430" s="23"/>
      <c r="N430" s="23"/>
      <c r="R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  <c r="BX430" s="23"/>
      <c r="BY430" s="23"/>
      <c r="BZ430" s="23"/>
    </row>
    <row r="431" spans="1:78" ht="15.75" customHeight="1" x14ac:dyDescent="0.35">
      <c r="A431" s="23"/>
      <c r="C431" s="23"/>
      <c r="D431" s="23"/>
      <c r="E431" s="23"/>
      <c r="F431" s="26"/>
      <c r="G431" s="23"/>
      <c r="H431" s="23"/>
      <c r="I431" s="23"/>
      <c r="J431" s="23"/>
      <c r="K431" s="23"/>
      <c r="L431" s="23"/>
      <c r="M431" s="23"/>
      <c r="N431" s="23"/>
      <c r="R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  <c r="BX431" s="23"/>
      <c r="BY431" s="23"/>
      <c r="BZ431" s="23"/>
    </row>
    <row r="432" spans="1:78" ht="15.75" customHeight="1" x14ac:dyDescent="0.35">
      <c r="A432" s="23"/>
      <c r="C432" s="23"/>
      <c r="D432" s="23"/>
      <c r="E432" s="23"/>
      <c r="F432" s="26"/>
      <c r="G432" s="23"/>
      <c r="H432" s="23"/>
      <c r="I432" s="23"/>
      <c r="J432" s="23"/>
      <c r="K432" s="23"/>
      <c r="L432" s="23"/>
      <c r="M432" s="23"/>
      <c r="N432" s="23"/>
      <c r="R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  <c r="BX432" s="23"/>
      <c r="BY432" s="23"/>
      <c r="BZ432" s="23"/>
    </row>
    <row r="433" spans="1:78" ht="15.75" customHeight="1" x14ac:dyDescent="0.35">
      <c r="A433" s="23"/>
      <c r="C433" s="23"/>
      <c r="D433" s="23"/>
      <c r="E433" s="23"/>
      <c r="F433" s="26"/>
      <c r="G433" s="23"/>
      <c r="H433" s="23"/>
      <c r="I433" s="23"/>
      <c r="J433" s="23"/>
      <c r="K433" s="23"/>
      <c r="L433" s="23"/>
      <c r="M433" s="23"/>
      <c r="N433" s="23"/>
      <c r="R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  <c r="BX433" s="23"/>
      <c r="BY433" s="23"/>
      <c r="BZ433" s="23"/>
    </row>
    <row r="434" spans="1:78" ht="15.75" customHeight="1" x14ac:dyDescent="0.35">
      <c r="A434" s="23"/>
      <c r="C434" s="23"/>
      <c r="D434" s="23"/>
      <c r="E434" s="23"/>
      <c r="F434" s="26"/>
      <c r="G434" s="23"/>
      <c r="H434" s="23"/>
      <c r="I434" s="23"/>
      <c r="J434" s="23"/>
      <c r="K434" s="23"/>
      <c r="L434" s="23"/>
      <c r="M434" s="23"/>
      <c r="N434" s="23"/>
      <c r="R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  <c r="BX434" s="23"/>
      <c r="BY434" s="23"/>
      <c r="BZ434" s="23"/>
    </row>
    <row r="435" spans="1:78" ht="15.75" customHeight="1" x14ac:dyDescent="0.35">
      <c r="A435" s="23"/>
      <c r="C435" s="23"/>
      <c r="D435" s="23"/>
      <c r="E435" s="23"/>
      <c r="F435" s="26"/>
      <c r="G435" s="23"/>
      <c r="H435" s="23"/>
      <c r="I435" s="23"/>
      <c r="J435" s="23"/>
      <c r="K435" s="23"/>
      <c r="L435" s="23"/>
      <c r="M435" s="23"/>
      <c r="N435" s="23"/>
      <c r="R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  <c r="BX435" s="23"/>
      <c r="BY435" s="23"/>
      <c r="BZ435" s="23"/>
    </row>
    <row r="436" spans="1:78" ht="15.75" customHeight="1" x14ac:dyDescent="0.35">
      <c r="A436" s="23"/>
      <c r="C436" s="23"/>
      <c r="D436" s="23"/>
      <c r="E436" s="23"/>
      <c r="F436" s="26"/>
      <c r="G436" s="23"/>
      <c r="H436" s="23"/>
      <c r="I436" s="23"/>
      <c r="J436" s="23"/>
      <c r="K436" s="23"/>
      <c r="L436" s="23"/>
      <c r="M436" s="23"/>
      <c r="N436" s="23"/>
      <c r="R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  <c r="BX436" s="23"/>
      <c r="BY436" s="23"/>
      <c r="BZ436" s="23"/>
    </row>
    <row r="437" spans="1:78" ht="15.75" customHeight="1" x14ac:dyDescent="0.35">
      <c r="A437" s="23"/>
      <c r="C437" s="23"/>
      <c r="D437" s="23"/>
      <c r="E437" s="23"/>
      <c r="F437" s="26"/>
      <c r="G437" s="23"/>
      <c r="H437" s="23"/>
      <c r="I437" s="23"/>
      <c r="J437" s="23"/>
      <c r="K437" s="23"/>
      <c r="L437" s="23"/>
      <c r="M437" s="23"/>
      <c r="N437" s="23"/>
      <c r="R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  <c r="BX437" s="23"/>
      <c r="BY437" s="23"/>
      <c r="BZ437" s="23"/>
    </row>
    <row r="438" spans="1:78" ht="15.75" customHeight="1" x14ac:dyDescent="0.35">
      <c r="A438" s="23"/>
      <c r="C438" s="23"/>
      <c r="D438" s="23"/>
      <c r="E438" s="23"/>
      <c r="F438" s="26"/>
      <c r="G438" s="23"/>
      <c r="H438" s="23"/>
      <c r="I438" s="23"/>
      <c r="J438" s="23"/>
      <c r="K438" s="23"/>
      <c r="L438" s="23"/>
      <c r="M438" s="23"/>
      <c r="N438" s="23"/>
      <c r="R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  <c r="BX438" s="23"/>
      <c r="BY438" s="23"/>
      <c r="BZ438" s="23"/>
    </row>
    <row r="439" spans="1:78" ht="15.75" customHeight="1" x14ac:dyDescent="0.35">
      <c r="A439" s="23"/>
      <c r="C439" s="23"/>
      <c r="D439" s="23"/>
      <c r="E439" s="23"/>
      <c r="F439" s="26"/>
      <c r="G439" s="23"/>
      <c r="H439" s="23"/>
      <c r="I439" s="23"/>
      <c r="J439" s="23"/>
      <c r="K439" s="23"/>
      <c r="L439" s="23"/>
      <c r="M439" s="23"/>
      <c r="N439" s="23"/>
      <c r="R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  <c r="BX439" s="23"/>
      <c r="BY439" s="23"/>
      <c r="BZ439" s="23"/>
    </row>
    <row r="440" spans="1:78" ht="15.75" customHeight="1" x14ac:dyDescent="0.35">
      <c r="A440" s="23"/>
      <c r="C440" s="23"/>
      <c r="D440" s="23"/>
      <c r="E440" s="23"/>
      <c r="F440" s="26"/>
      <c r="G440" s="23"/>
      <c r="H440" s="23"/>
      <c r="I440" s="23"/>
      <c r="J440" s="23"/>
      <c r="K440" s="23"/>
      <c r="L440" s="23"/>
      <c r="M440" s="23"/>
      <c r="N440" s="23"/>
      <c r="R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  <c r="BX440" s="23"/>
      <c r="BY440" s="23"/>
      <c r="BZ440" s="23"/>
    </row>
    <row r="441" spans="1:78" ht="15.75" customHeight="1" x14ac:dyDescent="0.35">
      <c r="A441" s="23"/>
      <c r="C441" s="23"/>
      <c r="D441" s="23"/>
      <c r="E441" s="23"/>
      <c r="F441" s="26"/>
      <c r="G441" s="23"/>
      <c r="H441" s="23"/>
      <c r="I441" s="23"/>
      <c r="J441" s="23"/>
      <c r="K441" s="23"/>
      <c r="L441" s="23"/>
      <c r="M441" s="23"/>
      <c r="N441" s="23"/>
      <c r="R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  <c r="BX441" s="23"/>
      <c r="BY441" s="23"/>
      <c r="BZ441" s="23"/>
    </row>
    <row r="442" spans="1:78" ht="15.75" customHeight="1" x14ac:dyDescent="0.35">
      <c r="A442" s="23"/>
      <c r="C442" s="23"/>
      <c r="D442" s="23"/>
      <c r="E442" s="23"/>
      <c r="F442" s="26"/>
      <c r="G442" s="23"/>
      <c r="H442" s="23"/>
      <c r="I442" s="23"/>
      <c r="J442" s="23"/>
      <c r="K442" s="23"/>
      <c r="L442" s="23"/>
      <c r="M442" s="23"/>
      <c r="N442" s="23"/>
      <c r="R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  <c r="BX442" s="23"/>
      <c r="BY442" s="23"/>
      <c r="BZ442" s="23"/>
    </row>
    <row r="443" spans="1:78" ht="15.75" customHeight="1" x14ac:dyDescent="0.35">
      <c r="A443" s="23"/>
      <c r="C443" s="23"/>
      <c r="D443" s="23"/>
      <c r="E443" s="23"/>
      <c r="F443" s="26"/>
      <c r="G443" s="23"/>
      <c r="H443" s="23"/>
      <c r="I443" s="23"/>
      <c r="J443" s="23"/>
      <c r="K443" s="23"/>
      <c r="L443" s="23"/>
      <c r="M443" s="23"/>
      <c r="N443" s="23"/>
      <c r="R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  <c r="BX443" s="23"/>
      <c r="BY443" s="23"/>
      <c r="BZ443" s="23"/>
    </row>
    <row r="444" spans="1:78" ht="15.75" customHeight="1" x14ac:dyDescent="0.35">
      <c r="A444" s="23"/>
      <c r="C444" s="23"/>
      <c r="D444" s="23"/>
      <c r="E444" s="23"/>
      <c r="F444" s="26"/>
      <c r="G444" s="23"/>
      <c r="H444" s="23"/>
      <c r="I444" s="23"/>
      <c r="J444" s="23"/>
      <c r="K444" s="23"/>
      <c r="L444" s="23"/>
      <c r="M444" s="23"/>
      <c r="N444" s="23"/>
      <c r="R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  <c r="BX444" s="23"/>
      <c r="BY444" s="23"/>
      <c r="BZ444" s="23"/>
    </row>
    <row r="445" spans="1:78" ht="15.75" customHeight="1" x14ac:dyDescent="0.35">
      <c r="A445" s="23"/>
      <c r="C445" s="23"/>
      <c r="D445" s="23"/>
      <c r="E445" s="23"/>
      <c r="F445" s="26"/>
      <c r="G445" s="23"/>
      <c r="H445" s="23"/>
      <c r="I445" s="23"/>
      <c r="J445" s="23"/>
      <c r="K445" s="23"/>
      <c r="L445" s="23"/>
      <c r="M445" s="23"/>
      <c r="N445" s="23"/>
      <c r="R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  <c r="BX445" s="23"/>
      <c r="BY445" s="23"/>
      <c r="BZ445" s="23"/>
    </row>
    <row r="446" spans="1:78" ht="15.75" customHeight="1" x14ac:dyDescent="0.35">
      <c r="A446" s="23"/>
      <c r="C446" s="23"/>
      <c r="D446" s="23"/>
      <c r="E446" s="23"/>
      <c r="F446" s="26"/>
      <c r="G446" s="23"/>
      <c r="H446" s="23"/>
      <c r="I446" s="23"/>
      <c r="J446" s="23"/>
      <c r="K446" s="23"/>
      <c r="L446" s="23"/>
      <c r="M446" s="23"/>
      <c r="N446" s="23"/>
      <c r="R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  <c r="BX446" s="23"/>
      <c r="BY446" s="23"/>
      <c r="BZ446" s="23"/>
    </row>
    <row r="447" spans="1:78" ht="15.75" customHeight="1" x14ac:dyDescent="0.35">
      <c r="A447" s="23"/>
      <c r="C447" s="23"/>
      <c r="D447" s="23"/>
      <c r="E447" s="23"/>
      <c r="F447" s="26"/>
      <c r="G447" s="23"/>
      <c r="H447" s="23"/>
      <c r="I447" s="23"/>
      <c r="J447" s="23"/>
      <c r="K447" s="23"/>
      <c r="L447" s="23"/>
      <c r="M447" s="23"/>
      <c r="N447" s="23"/>
      <c r="R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  <c r="BX447" s="23"/>
      <c r="BY447" s="23"/>
      <c r="BZ447" s="23"/>
    </row>
    <row r="448" spans="1:78" ht="15.75" customHeight="1" x14ac:dyDescent="0.35">
      <c r="A448" s="23"/>
      <c r="C448" s="23"/>
      <c r="D448" s="23"/>
      <c r="E448" s="23"/>
      <c r="F448" s="26"/>
      <c r="G448" s="23"/>
      <c r="H448" s="23"/>
      <c r="I448" s="23"/>
      <c r="J448" s="23"/>
      <c r="K448" s="23"/>
      <c r="L448" s="23"/>
      <c r="M448" s="23"/>
      <c r="N448" s="23"/>
      <c r="R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  <c r="BX448" s="23"/>
      <c r="BY448" s="23"/>
      <c r="BZ448" s="23"/>
    </row>
    <row r="449" spans="1:78" ht="15.75" customHeight="1" x14ac:dyDescent="0.35">
      <c r="A449" s="23"/>
      <c r="C449" s="23"/>
      <c r="D449" s="23"/>
      <c r="E449" s="23"/>
      <c r="F449" s="26"/>
      <c r="G449" s="23"/>
      <c r="H449" s="23"/>
      <c r="I449" s="23"/>
      <c r="J449" s="23"/>
      <c r="K449" s="23"/>
      <c r="L449" s="23"/>
      <c r="M449" s="23"/>
      <c r="N449" s="23"/>
      <c r="R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  <c r="BX449" s="23"/>
      <c r="BY449" s="23"/>
      <c r="BZ449" s="23"/>
    </row>
    <row r="450" spans="1:78" ht="15.75" customHeight="1" x14ac:dyDescent="0.35">
      <c r="A450" s="23"/>
      <c r="C450" s="23"/>
      <c r="D450" s="23"/>
      <c r="E450" s="23"/>
      <c r="F450" s="26"/>
      <c r="G450" s="23"/>
      <c r="H450" s="23"/>
      <c r="I450" s="23"/>
      <c r="J450" s="23"/>
      <c r="K450" s="23"/>
      <c r="L450" s="23"/>
      <c r="M450" s="23"/>
      <c r="N450" s="23"/>
      <c r="R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  <c r="BX450" s="23"/>
      <c r="BY450" s="23"/>
      <c r="BZ450" s="23"/>
    </row>
    <row r="451" spans="1:78" ht="15.75" customHeight="1" x14ac:dyDescent="0.35">
      <c r="A451" s="23"/>
      <c r="C451" s="23"/>
      <c r="D451" s="23"/>
      <c r="E451" s="23"/>
      <c r="F451" s="26"/>
      <c r="G451" s="23"/>
      <c r="H451" s="23"/>
      <c r="I451" s="23"/>
      <c r="J451" s="23"/>
      <c r="K451" s="23"/>
      <c r="L451" s="23"/>
      <c r="M451" s="23"/>
      <c r="N451" s="23"/>
      <c r="R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  <c r="BX451" s="23"/>
      <c r="BY451" s="23"/>
      <c r="BZ451" s="23"/>
    </row>
    <row r="452" spans="1:78" ht="15.75" customHeight="1" x14ac:dyDescent="0.35">
      <c r="A452" s="23"/>
      <c r="C452" s="23"/>
      <c r="D452" s="23"/>
      <c r="E452" s="23"/>
      <c r="F452" s="26"/>
      <c r="G452" s="23"/>
      <c r="H452" s="23"/>
      <c r="I452" s="23"/>
      <c r="J452" s="23"/>
      <c r="K452" s="23"/>
      <c r="L452" s="23"/>
      <c r="M452" s="23"/>
      <c r="N452" s="23"/>
      <c r="R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  <c r="BX452" s="23"/>
      <c r="BY452" s="23"/>
      <c r="BZ452" s="23"/>
    </row>
    <row r="453" spans="1:78" ht="15.75" customHeight="1" x14ac:dyDescent="0.35">
      <c r="A453" s="23"/>
      <c r="C453" s="23"/>
      <c r="D453" s="23"/>
      <c r="E453" s="23"/>
      <c r="F453" s="26"/>
      <c r="G453" s="23"/>
      <c r="H453" s="23"/>
      <c r="I453" s="23"/>
      <c r="J453" s="23"/>
      <c r="K453" s="23"/>
      <c r="L453" s="23"/>
      <c r="M453" s="23"/>
      <c r="N453" s="23"/>
      <c r="R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  <c r="BX453" s="23"/>
      <c r="BY453" s="23"/>
      <c r="BZ453" s="23"/>
    </row>
    <row r="454" spans="1:78" ht="15.75" customHeight="1" x14ac:dyDescent="0.35">
      <c r="A454" s="23"/>
      <c r="C454" s="23"/>
      <c r="D454" s="23"/>
      <c r="E454" s="23"/>
      <c r="F454" s="26"/>
      <c r="G454" s="23"/>
      <c r="H454" s="23"/>
      <c r="I454" s="23"/>
      <c r="J454" s="23"/>
      <c r="K454" s="23"/>
      <c r="L454" s="23"/>
      <c r="M454" s="23"/>
      <c r="N454" s="23"/>
      <c r="R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  <c r="BX454" s="23"/>
      <c r="BY454" s="23"/>
      <c r="BZ454" s="23"/>
    </row>
    <row r="455" spans="1:78" ht="15.75" customHeight="1" x14ac:dyDescent="0.35">
      <c r="A455" s="23"/>
      <c r="C455" s="23"/>
      <c r="D455" s="23"/>
      <c r="E455" s="23"/>
      <c r="F455" s="26"/>
      <c r="G455" s="23"/>
      <c r="H455" s="23"/>
      <c r="I455" s="23"/>
      <c r="J455" s="23"/>
      <c r="K455" s="23"/>
      <c r="L455" s="23"/>
      <c r="M455" s="23"/>
      <c r="N455" s="23"/>
      <c r="R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  <c r="BX455" s="23"/>
      <c r="BY455" s="23"/>
      <c r="BZ455" s="23"/>
    </row>
    <row r="456" spans="1:78" ht="15.75" customHeight="1" x14ac:dyDescent="0.35">
      <c r="A456" s="23"/>
      <c r="C456" s="23"/>
      <c r="D456" s="23"/>
      <c r="E456" s="23"/>
      <c r="F456" s="26"/>
      <c r="G456" s="23"/>
      <c r="H456" s="23"/>
      <c r="I456" s="23"/>
      <c r="J456" s="23"/>
      <c r="K456" s="23"/>
      <c r="L456" s="23"/>
      <c r="M456" s="23"/>
      <c r="N456" s="23"/>
      <c r="R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  <c r="BX456" s="23"/>
      <c r="BY456" s="23"/>
      <c r="BZ456" s="23"/>
    </row>
    <row r="457" spans="1:78" ht="15.75" customHeight="1" x14ac:dyDescent="0.35">
      <c r="A457" s="23"/>
      <c r="C457" s="23"/>
      <c r="D457" s="23"/>
      <c r="E457" s="23"/>
      <c r="F457" s="26"/>
      <c r="G457" s="23"/>
      <c r="H457" s="23"/>
      <c r="I457" s="23"/>
      <c r="J457" s="23"/>
      <c r="K457" s="23"/>
      <c r="L457" s="23"/>
      <c r="M457" s="23"/>
      <c r="N457" s="23"/>
      <c r="R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  <c r="BX457" s="23"/>
      <c r="BY457" s="23"/>
      <c r="BZ457" s="23"/>
    </row>
    <row r="458" spans="1:78" ht="15.75" customHeight="1" x14ac:dyDescent="0.35">
      <c r="A458" s="23"/>
      <c r="C458" s="23"/>
      <c r="D458" s="23"/>
      <c r="E458" s="23"/>
      <c r="F458" s="26"/>
      <c r="G458" s="23"/>
      <c r="H458" s="23"/>
      <c r="I458" s="23"/>
      <c r="J458" s="23"/>
      <c r="K458" s="23"/>
      <c r="L458" s="23"/>
      <c r="M458" s="23"/>
      <c r="N458" s="23"/>
      <c r="R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  <c r="BX458" s="23"/>
      <c r="BY458" s="23"/>
      <c r="BZ458" s="23"/>
    </row>
    <row r="459" spans="1:78" ht="15.75" customHeight="1" x14ac:dyDescent="0.35">
      <c r="A459" s="23"/>
      <c r="C459" s="23"/>
      <c r="D459" s="23"/>
      <c r="E459" s="23"/>
      <c r="F459" s="26"/>
      <c r="G459" s="23"/>
      <c r="H459" s="23"/>
      <c r="I459" s="23"/>
      <c r="J459" s="23"/>
      <c r="K459" s="23"/>
      <c r="L459" s="23"/>
      <c r="M459" s="23"/>
      <c r="N459" s="23"/>
      <c r="R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  <c r="BX459" s="23"/>
      <c r="BY459" s="23"/>
      <c r="BZ459" s="23"/>
    </row>
    <row r="460" spans="1:78" ht="15.75" customHeight="1" x14ac:dyDescent="0.35">
      <c r="A460" s="23"/>
      <c r="C460" s="23"/>
      <c r="D460" s="23"/>
      <c r="E460" s="23"/>
      <c r="F460" s="26"/>
      <c r="G460" s="23"/>
      <c r="H460" s="23"/>
      <c r="I460" s="23"/>
      <c r="J460" s="23"/>
      <c r="K460" s="23"/>
      <c r="L460" s="23"/>
      <c r="M460" s="23"/>
      <c r="N460" s="23"/>
      <c r="R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  <c r="BX460" s="23"/>
      <c r="BY460" s="23"/>
      <c r="BZ460" s="23"/>
    </row>
    <row r="461" spans="1:78" ht="15.75" customHeight="1" x14ac:dyDescent="0.35">
      <c r="A461" s="23"/>
      <c r="C461" s="23"/>
      <c r="D461" s="23"/>
      <c r="E461" s="23"/>
      <c r="F461" s="26"/>
      <c r="G461" s="23"/>
      <c r="H461" s="23"/>
      <c r="I461" s="23"/>
      <c r="J461" s="23"/>
      <c r="K461" s="23"/>
      <c r="L461" s="23"/>
      <c r="M461" s="23"/>
      <c r="N461" s="23"/>
      <c r="R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  <c r="BX461" s="23"/>
      <c r="BY461" s="23"/>
      <c r="BZ461" s="23"/>
    </row>
    <row r="462" spans="1:78" ht="15.75" customHeight="1" x14ac:dyDescent="0.35">
      <c r="A462" s="23"/>
      <c r="C462" s="23"/>
      <c r="D462" s="23"/>
      <c r="E462" s="23"/>
      <c r="F462" s="26"/>
      <c r="G462" s="23"/>
      <c r="H462" s="23"/>
      <c r="I462" s="23"/>
      <c r="J462" s="23"/>
      <c r="K462" s="23"/>
      <c r="L462" s="23"/>
      <c r="M462" s="23"/>
      <c r="N462" s="23"/>
      <c r="R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  <c r="BX462" s="23"/>
      <c r="BY462" s="23"/>
      <c r="BZ462" s="23"/>
    </row>
    <row r="463" spans="1:78" ht="15.75" customHeight="1" x14ac:dyDescent="0.35">
      <c r="A463" s="23"/>
      <c r="C463" s="23"/>
      <c r="D463" s="23"/>
      <c r="E463" s="23"/>
      <c r="F463" s="26"/>
      <c r="G463" s="23"/>
      <c r="H463" s="23"/>
      <c r="I463" s="23"/>
      <c r="J463" s="23"/>
      <c r="K463" s="23"/>
      <c r="L463" s="23"/>
      <c r="M463" s="23"/>
      <c r="N463" s="23"/>
      <c r="R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  <c r="BX463" s="23"/>
      <c r="BY463" s="23"/>
      <c r="BZ463" s="23"/>
    </row>
    <row r="464" spans="1:78" ht="15.75" customHeight="1" x14ac:dyDescent="0.35">
      <c r="A464" s="23"/>
      <c r="C464" s="23"/>
      <c r="D464" s="23"/>
      <c r="E464" s="23"/>
      <c r="F464" s="26"/>
      <c r="G464" s="23"/>
      <c r="H464" s="23"/>
      <c r="I464" s="23"/>
      <c r="J464" s="23"/>
      <c r="K464" s="23"/>
      <c r="L464" s="23"/>
      <c r="M464" s="23"/>
      <c r="N464" s="23"/>
      <c r="R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  <c r="BX464" s="23"/>
      <c r="BY464" s="23"/>
      <c r="BZ464" s="23"/>
    </row>
    <row r="465" spans="1:78" ht="15.75" customHeight="1" x14ac:dyDescent="0.35">
      <c r="A465" s="23"/>
      <c r="C465" s="23"/>
      <c r="D465" s="23"/>
      <c r="E465" s="23"/>
      <c r="F465" s="26"/>
      <c r="G465" s="23"/>
      <c r="H465" s="23"/>
      <c r="I465" s="23"/>
      <c r="J465" s="23"/>
      <c r="K465" s="23"/>
      <c r="L465" s="23"/>
      <c r="M465" s="23"/>
      <c r="N465" s="23"/>
      <c r="R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  <c r="BP465" s="23"/>
      <c r="BQ465" s="23"/>
      <c r="BR465" s="23"/>
      <c r="BS465" s="23"/>
      <c r="BT465" s="23"/>
      <c r="BU465" s="23"/>
      <c r="BV465" s="23"/>
      <c r="BW465" s="23"/>
      <c r="BX465" s="23"/>
      <c r="BY465" s="23"/>
      <c r="BZ465" s="23"/>
    </row>
    <row r="466" spans="1:78" ht="15.75" customHeight="1" x14ac:dyDescent="0.35">
      <c r="A466" s="23"/>
      <c r="C466" s="23"/>
      <c r="D466" s="23"/>
      <c r="E466" s="23"/>
      <c r="F466" s="26"/>
      <c r="G466" s="23"/>
      <c r="H466" s="23"/>
      <c r="I466" s="23"/>
      <c r="J466" s="23"/>
      <c r="K466" s="23"/>
      <c r="L466" s="23"/>
      <c r="M466" s="23"/>
      <c r="N466" s="23"/>
      <c r="R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  <c r="BP466" s="23"/>
      <c r="BQ466" s="23"/>
      <c r="BR466" s="23"/>
      <c r="BS466" s="23"/>
      <c r="BT466" s="23"/>
      <c r="BU466" s="23"/>
      <c r="BV466" s="23"/>
      <c r="BW466" s="23"/>
      <c r="BX466" s="23"/>
      <c r="BY466" s="23"/>
      <c r="BZ466" s="23"/>
    </row>
    <row r="467" spans="1:78" ht="15.75" customHeight="1" x14ac:dyDescent="0.35">
      <c r="A467" s="23"/>
      <c r="C467" s="23"/>
      <c r="D467" s="23"/>
      <c r="E467" s="23"/>
      <c r="F467" s="26"/>
      <c r="G467" s="23"/>
      <c r="H467" s="23"/>
      <c r="I467" s="23"/>
      <c r="J467" s="23"/>
      <c r="K467" s="23"/>
      <c r="L467" s="23"/>
      <c r="M467" s="23"/>
      <c r="N467" s="23"/>
      <c r="R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  <c r="BP467" s="23"/>
      <c r="BQ467" s="23"/>
      <c r="BR467" s="23"/>
      <c r="BS467" s="23"/>
      <c r="BT467" s="23"/>
      <c r="BU467" s="23"/>
      <c r="BV467" s="23"/>
      <c r="BW467" s="23"/>
      <c r="BX467" s="23"/>
      <c r="BY467" s="23"/>
      <c r="BZ467" s="23"/>
    </row>
    <row r="468" spans="1:78" ht="15.75" customHeight="1" x14ac:dyDescent="0.35">
      <c r="A468" s="23"/>
      <c r="C468" s="23"/>
      <c r="D468" s="23"/>
      <c r="E468" s="23"/>
      <c r="F468" s="26"/>
      <c r="G468" s="23"/>
      <c r="H468" s="23"/>
      <c r="I468" s="23"/>
      <c r="J468" s="23"/>
      <c r="K468" s="23"/>
      <c r="L468" s="23"/>
      <c r="M468" s="23"/>
      <c r="N468" s="23"/>
      <c r="R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  <c r="BP468" s="23"/>
      <c r="BQ468" s="23"/>
      <c r="BR468" s="23"/>
      <c r="BS468" s="23"/>
      <c r="BT468" s="23"/>
      <c r="BU468" s="23"/>
      <c r="BV468" s="23"/>
      <c r="BW468" s="23"/>
      <c r="BX468" s="23"/>
      <c r="BY468" s="23"/>
      <c r="BZ468" s="23"/>
    </row>
    <row r="469" spans="1:78" ht="15.75" customHeight="1" x14ac:dyDescent="0.35">
      <c r="A469" s="23"/>
      <c r="C469" s="23"/>
      <c r="D469" s="23"/>
      <c r="E469" s="23"/>
      <c r="F469" s="26"/>
      <c r="G469" s="23"/>
      <c r="H469" s="23"/>
      <c r="I469" s="23"/>
      <c r="J469" s="23"/>
      <c r="K469" s="23"/>
      <c r="L469" s="23"/>
      <c r="M469" s="23"/>
      <c r="N469" s="23"/>
      <c r="R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  <c r="BP469" s="23"/>
      <c r="BQ469" s="23"/>
      <c r="BR469" s="23"/>
      <c r="BS469" s="23"/>
      <c r="BT469" s="23"/>
      <c r="BU469" s="23"/>
      <c r="BV469" s="23"/>
      <c r="BW469" s="23"/>
      <c r="BX469" s="23"/>
      <c r="BY469" s="23"/>
      <c r="BZ469" s="23"/>
    </row>
    <row r="470" spans="1:78" ht="15.75" customHeight="1" x14ac:dyDescent="0.35">
      <c r="A470" s="23"/>
      <c r="C470" s="23"/>
      <c r="D470" s="23"/>
      <c r="E470" s="23"/>
      <c r="F470" s="26"/>
      <c r="G470" s="23"/>
      <c r="H470" s="23"/>
      <c r="I470" s="23"/>
      <c r="J470" s="23"/>
      <c r="K470" s="23"/>
      <c r="L470" s="23"/>
      <c r="M470" s="23"/>
      <c r="N470" s="23"/>
      <c r="R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  <c r="BP470" s="23"/>
      <c r="BQ470" s="23"/>
      <c r="BR470" s="23"/>
      <c r="BS470" s="23"/>
      <c r="BT470" s="23"/>
      <c r="BU470" s="23"/>
      <c r="BV470" s="23"/>
      <c r="BW470" s="23"/>
      <c r="BX470" s="23"/>
      <c r="BY470" s="23"/>
      <c r="BZ470" s="23"/>
    </row>
    <row r="471" spans="1:78" ht="15.75" customHeight="1" x14ac:dyDescent="0.35">
      <c r="A471" s="23"/>
      <c r="C471" s="23"/>
      <c r="D471" s="23"/>
      <c r="E471" s="23"/>
      <c r="F471" s="26"/>
      <c r="G471" s="23"/>
      <c r="H471" s="23"/>
      <c r="I471" s="23"/>
      <c r="J471" s="23"/>
      <c r="K471" s="23"/>
      <c r="L471" s="23"/>
      <c r="M471" s="23"/>
      <c r="N471" s="23"/>
      <c r="R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  <c r="BP471" s="23"/>
      <c r="BQ471" s="23"/>
      <c r="BR471" s="23"/>
      <c r="BS471" s="23"/>
      <c r="BT471" s="23"/>
      <c r="BU471" s="23"/>
      <c r="BV471" s="23"/>
      <c r="BW471" s="23"/>
      <c r="BX471" s="23"/>
      <c r="BY471" s="23"/>
      <c r="BZ471" s="23"/>
    </row>
    <row r="472" spans="1:78" ht="15.75" customHeight="1" x14ac:dyDescent="0.35">
      <c r="A472" s="23"/>
      <c r="C472" s="23"/>
      <c r="D472" s="23"/>
      <c r="E472" s="23"/>
      <c r="F472" s="26"/>
      <c r="G472" s="23"/>
      <c r="H472" s="23"/>
      <c r="I472" s="23"/>
      <c r="J472" s="23"/>
      <c r="K472" s="23"/>
      <c r="L472" s="23"/>
      <c r="M472" s="23"/>
      <c r="N472" s="23"/>
      <c r="R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  <c r="BP472" s="23"/>
      <c r="BQ472" s="23"/>
      <c r="BR472" s="23"/>
      <c r="BS472" s="23"/>
      <c r="BT472" s="23"/>
      <c r="BU472" s="23"/>
      <c r="BV472" s="23"/>
      <c r="BW472" s="23"/>
      <c r="BX472" s="23"/>
      <c r="BY472" s="23"/>
      <c r="BZ472" s="23"/>
    </row>
    <row r="473" spans="1:78" ht="15.75" customHeight="1" x14ac:dyDescent="0.35">
      <c r="A473" s="23"/>
      <c r="C473" s="23"/>
      <c r="D473" s="23"/>
      <c r="E473" s="23"/>
      <c r="F473" s="26"/>
      <c r="G473" s="23"/>
      <c r="H473" s="23"/>
      <c r="I473" s="23"/>
      <c r="J473" s="23"/>
      <c r="K473" s="23"/>
      <c r="L473" s="23"/>
      <c r="M473" s="23"/>
      <c r="N473" s="23"/>
      <c r="R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  <c r="BP473" s="23"/>
      <c r="BQ473" s="23"/>
      <c r="BR473" s="23"/>
      <c r="BS473" s="23"/>
      <c r="BT473" s="23"/>
      <c r="BU473" s="23"/>
      <c r="BV473" s="23"/>
      <c r="BW473" s="23"/>
      <c r="BX473" s="23"/>
      <c r="BY473" s="23"/>
      <c r="BZ473" s="23"/>
    </row>
    <row r="474" spans="1:78" ht="15.75" customHeight="1" x14ac:dyDescent="0.35">
      <c r="A474" s="23"/>
      <c r="C474" s="23"/>
      <c r="D474" s="23"/>
      <c r="E474" s="23"/>
      <c r="F474" s="26"/>
      <c r="G474" s="23"/>
      <c r="H474" s="23"/>
      <c r="I474" s="23"/>
      <c r="J474" s="23"/>
      <c r="K474" s="23"/>
      <c r="L474" s="23"/>
      <c r="M474" s="23"/>
      <c r="N474" s="23"/>
      <c r="R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  <c r="BP474" s="23"/>
      <c r="BQ474" s="23"/>
      <c r="BR474" s="23"/>
      <c r="BS474" s="23"/>
      <c r="BT474" s="23"/>
      <c r="BU474" s="23"/>
      <c r="BV474" s="23"/>
      <c r="BW474" s="23"/>
      <c r="BX474" s="23"/>
      <c r="BY474" s="23"/>
      <c r="BZ474" s="23"/>
    </row>
    <row r="475" spans="1:78" ht="15.75" customHeight="1" x14ac:dyDescent="0.35">
      <c r="A475" s="23"/>
      <c r="C475" s="23"/>
      <c r="D475" s="23"/>
      <c r="E475" s="23"/>
      <c r="F475" s="26"/>
      <c r="G475" s="23"/>
      <c r="H475" s="23"/>
      <c r="I475" s="23"/>
      <c r="J475" s="23"/>
      <c r="K475" s="23"/>
      <c r="L475" s="23"/>
      <c r="M475" s="23"/>
      <c r="N475" s="23"/>
      <c r="R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  <c r="BP475" s="23"/>
      <c r="BQ475" s="23"/>
      <c r="BR475" s="23"/>
      <c r="BS475" s="23"/>
      <c r="BT475" s="23"/>
      <c r="BU475" s="23"/>
      <c r="BV475" s="23"/>
      <c r="BW475" s="23"/>
      <c r="BX475" s="23"/>
      <c r="BY475" s="23"/>
      <c r="BZ475" s="23"/>
    </row>
    <row r="476" spans="1:78" ht="15.75" customHeight="1" x14ac:dyDescent="0.35">
      <c r="A476" s="23"/>
      <c r="C476" s="23"/>
      <c r="D476" s="23"/>
      <c r="E476" s="23"/>
      <c r="F476" s="26"/>
      <c r="G476" s="23"/>
      <c r="H476" s="23"/>
      <c r="I476" s="23"/>
      <c r="J476" s="23"/>
      <c r="K476" s="23"/>
      <c r="L476" s="23"/>
      <c r="M476" s="23"/>
      <c r="N476" s="23"/>
      <c r="R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  <c r="BP476" s="23"/>
      <c r="BQ476" s="23"/>
      <c r="BR476" s="23"/>
      <c r="BS476" s="23"/>
      <c r="BT476" s="23"/>
      <c r="BU476" s="23"/>
      <c r="BV476" s="23"/>
      <c r="BW476" s="23"/>
      <c r="BX476" s="23"/>
      <c r="BY476" s="23"/>
      <c r="BZ476" s="23"/>
    </row>
    <row r="477" spans="1:78" ht="15.75" customHeight="1" x14ac:dyDescent="0.35">
      <c r="A477" s="23"/>
      <c r="C477" s="23"/>
      <c r="D477" s="23"/>
      <c r="E477" s="23"/>
      <c r="F477" s="26"/>
      <c r="G477" s="23"/>
      <c r="H477" s="23"/>
      <c r="I477" s="23"/>
      <c r="J477" s="23"/>
      <c r="K477" s="23"/>
      <c r="L477" s="23"/>
      <c r="M477" s="23"/>
      <c r="N477" s="23"/>
      <c r="R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  <c r="BP477" s="23"/>
      <c r="BQ477" s="23"/>
      <c r="BR477" s="23"/>
      <c r="BS477" s="23"/>
      <c r="BT477" s="23"/>
      <c r="BU477" s="23"/>
      <c r="BV477" s="23"/>
      <c r="BW477" s="23"/>
      <c r="BX477" s="23"/>
      <c r="BY477" s="23"/>
      <c r="BZ477" s="23"/>
    </row>
    <row r="478" spans="1:78" ht="15.75" customHeight="1" x14ac:dyDescent="0.35">
      <c r="A478" s="23"/>
      <c r="C478" s="23"/>
      <c r="D478" s="23"/>
      <c r="E478" s="23"/>
      <c r="F478" s="26"/>
      <c r="G478" s="23"/>
      <c r="H478" s="23"/>
      <c r="I478" s="23"/>
      <c r="J478" s="23"/>
      <c r="K478" s="23"/>
      <c r="L478" s="23"/>
      <c r="M478" s="23"/>
      <c r="N478" s="23"/>
      <c r="R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  <c r="BP478" s="23"/>
      <c r="BQ478" s="23"/>
      <c r="BR478" s="23"/>
      <c r="BS478" s="23"/>
      <c r="BT478" s="23"/>
      <c r="BU478" s="23"/>
      <c r="BV478" s="23"/>
      <c r="BW478" s="23"/>
      <c r="BX478" s="23"/>
      <c r="BY478" s="23"/>
      <c r="BZ478" s="23"/>
    </row>
    <row r="479" spans="1:78" ht="15.75" customHeight="1" x14ac:dyDescent="0.35">
      <c r="A479" s="23"/>
      <c r="C479" s="23"/>
      <c r="D479" s="23"/>
      <c r="E479" s="23"/>
      <c r="F479" s="26"/>
      <c r="G479" s="23"/>
      <c r="H479" s="23"/>
      <c r="I479" s="23"/>
      <c r="J479" s="23"/>
      <c r="K479" s="23"/>
      <c r="L479" s="23"/>
      <c r="M479" s="23"/>
      <c r="N479" s="23"/>
      <c r="R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  <c r="BP479" s="23"/>
      <c r="BQ479" s="23"/>
      <c r="BR479" s="23"/>
      <c r="BS479" s="23"/>
      <c r="BT479" s="23"/>
      <c r="BU479" s="23"/>
      <c r="BV479" s="23"/>
      <c r="BW479" s="23"/>
      <c r="BX479" s="23"/>
      <c r="BY479" s="23"/>
      <c r="BZ479" s="23"/>
    </row>
    <row r="480" spans="1:78" ht="15.75" customHeight="1" x14ac:dyDescent="0.35">
      <c r="A480" s="23"/>
      <c r="C480" s="23"/>
      <c r="D480" s="23"/>
      <c r="E480" s="23"/>
      <c r="F480" s="26"/>
      <c r="G480" s="23"/>
      <c r="H480" s="23"/>
      <c r="I480" s="23"/>
      <c r="J480" s="23"/>
      <c r="K480" s="23"/>
      <c r="L480" s="23"/>
      <c r="M480" s="23"/>
      <c r="N480" s="23"/>
      <c r="R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  <c r="BP480" s="23"/>
      <c r="BQ480" s="23"/>
      <c r="BR480" s="23"/>
      <c r="BS480" s="23"/>
      <c r="BT480" s="23"/>
      <c r="BU480" s="23"/>
      <c r="BV480" s="23"/>
      <c r="BW480" s="23"/>
      <c r="BX480" s="23"/>
      <c r="BY480" s="23"/>
      <c r="BZ480" s="23"/>
    </row>
    <row r="481" spans="1:78" ht="15.75" customHeight="1" x14ac:dyDescent="0.35">
      <c r="A481" s="23"/>
      <c r="C481" s="23"/>
      <c r="D481" s="23"/>
      <c r="E481" s="23"/>
      <c r="F481" s="26"/>
      <c r="G481" s="23"/>
      <c r="H481" s="23"/>
      <c r="I481" s="23"/>
      <c r="J481" s="23"/>
      <c r="K481" s="23"/>
      <c r="L481" s="23"/>
      <c r="M481" s="23"/>
      <c r="N481" s="23"/>
      <c r="R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  <c r="BP481" s="23"/>
      <c r="BQ481" s="23"/>
      <c r="BR481" s="23"/>
      <c r="BS481" s="23"/>
      <c r="BT481" s="23"/>
      <c r="BU481" s="23"/>
      <c r="BV481" s="23"/>
      <c r="BW481" s="23"/>
      <c r="BX481" s="23"/>
      <c r="BY481" s="23"/>
      <c r="BZ481" s="23"/>
    </row>
    <row r="482" spans="1:78" ht="15.75" customHeight="1" x14ac:dyDescent="0.35">
      <c r="A482" s="23"/>
      <c r="C482" s="23"/>
      <c r="D482" s="23"/>
      <c r="E482" s="23"/>
      <c r="F482" s="26"/>
      <c r="G482" s="23"/>
      <c r="H482" s="23"/>
      <c r="I482" s="23"/>
      <c r="J482" s="23"/>
      <c r="K482" s="23"/>
      <c r="L482" s="23"/>
      <c r="M482" s="23"/>
      <c r="N482" s="23"/>
      <c r="R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  <c r="BP482" s="23"/>
      <c r="BQ482" s="23"/>
      <c r="BR482" s="23"/>
      <c r="BS482" s="23"/>
      <c r="BT482" s="23"/>
      <c r="BU482" s="23"/>
      <c r="BV482" s="23"/>
      <c r="BW482" s="23"/>
      <c r="BX482" s="23"/>
      <c r="BY482" s="23"/>
      <c r="BZ482" s="23"/>
    </row>
    <row r="483" spans="1:78" ht="15.75" customHeight="1" x14ac:dyDescent="0.35">
      <c r="A483" s="23"/>
      <c r="C483" s="23"/>
      <c r="D483" s="23"/>
      <c r="E483" s="23"/>
      <c r="F483" s="26"/>
      <c r="G483" s="23"/>
      <c r="H483" s="23"/>
      <c r="I483" s="23"/>
      <c r="J483" s="23"/>
      <c r="K483" s="23"/>
      <c r="L483" s="23"/>
      <c r="M483" s="23"/>
      <c r="N483" s="23"/>
      <c r="R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  <c r="BP483" s="23"/>
      <c r="BQ483" s="23"/>
      <c r="BR483" s="23"/>
      <c r="BS483" s="23"/>
      <c r="BT483" s="23"/>
      <c r="BU483" s="23"/>
      <c r="BV483" s="23"/>
      <c r="BW483" s="23"/>
      <c r="BX483" s="23"/>
      <c r="BY483" s="23"/>
      <c r="BZ483" s="23"/>
    </row>
    <row r="484" spans="1:78" ht="15.75" customHeight="1" x14ac:dyDescent="0.35">
      <c r="A484" s="23"/>
      <c r="C484" s="23"/>
      <c r="D484" s="23"/>
      <c r="E484" s="23"/>
      <c r="F484" s="26"/>
      <c r="G484" s="23"/>
      <c r="H484" s="23"/>
      <c r="I484" s="23"/>
      <c r="J484" s="23"/>
      <c r="K484" s="23"/>
      <c r="L484" s="23"/>
      <c r="M484" s="23"/>
      <c r="N484" s="23"/>
      <c r="R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  <c r="BP484" s="23"/>
      <c r="BQ484" s="23"/>
      <c r="BR484" s="23"/>
      <c r="BS484" s="23"/>
      <c r="BT484" s="23"/>
      <c r="BU484" s="23"/>
      <c r="BV484" s="23"/>
      <c r="BW484" s="23"/>
      <c r="BX484" s="23"/>
      <c r="BY484" s="23"/>
      <c r="BZ484" s="23"/>
    </row>
    <row r="485" spans="1:78" ht="15.75" customHeight="1" x14ac:dyDescent="0.35">
      <c r="A485" s="23"/>
      <c r="C485" s="23"/>
      <c r="D485" s="23"/>
      <c r="E485" s="23"/>
      <c r="F485" s="26"/>
      <c r="G485" s="23"/>
      <c r="H485" s="23"/>
      <c r="I485" s="23"/>
      <c r="J485" s="23"/>
      <c r="K485" s="23"/>
      <c r="L485" s="23"/>
      <c r="M485" s="23"/>
      <c r="N485" s="23"/>
      <c r="R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  <c r="BP485" s="23"/>
      <c r="BQ485" s="23"/>
      <c r="BR485" s="23"/>
      <c r="BS485" s="23"/>
      <c r="BT485" s="23"/>
      <c r="BU485" s="23"/>
      <c r="BV485" s="23"/>
      <c r="BW485" s="23"/>
      <c r="BX485" s="23"/>
      <c r="BY485" s="23"/>
      <c r="BZ485" s="23"/>
    </row>
    <row r="486" spans="1:78" ht="15.75" customHeight="1" x14ac:dyDescent="0.35">
      <c r="A486" s="23"/>
      <c r="C486" s="23"/>
      <c r="D486" s="23"/>
      <c r="E486" s="23"/>
      <c r="F486" s="26"/>
      <c r="G486" s="23"/>
      <c r="H486" s="23"/>
      <c r="I486" s="23"/>
      <c r="J486" s="23"/>
      <c r="K486" s="23"/>
      <c r="L486" s="23"/>
      <c r="M486" s="23"/>
      <c r="N486" s="23"/>
      <c r="R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  <c r="BO486" s="23"/>
      <c r="BP486" s="23"/>
      <c r="BQ486" s="23"/>
      <c r="BR486" s="23"/>
      <c r="BS486" s="23"/>
      <c r="BT486" s="23"/>
      <c r="BU486" s="23"/>
      <c r="BV486" s="23"/>
      <c r="BW486" s="23"/>
      <c r="BX486" s="23"/>
      <c r="BY486" s="23"/>
      <c r="BZ486" s="23"/>
    </row>
    <row r="487" spans="1:78" ht="15.75" customHeight="1" x14ac:dyDescent="0.35">
      <c r="A487" s="23"/>
      <c r="C487" s="23"/>
      <c r="D487" s="23"/>
      <c r="E487" s="23"/>
      <c r="F487" s="26"/>
      <c r="G487" s="23"/>
      <c r="H487" s="23"/>
      <c r="I487" s="23"/>
      <c r="J487" s="23"/>
      <c r="K487" s="23"/>
      <c r="L487" s="23"/>
      <c r="M487" s="23"/>
      <c r="N487" s="23"/>
      <c r="R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  <c r="BP487" s="23"/>
      <c r="BQ487" s="23"/>
      <c r="BR487" s="23"/>
      <c r="BS487" s="23"/>
      <c r="BT487" s="23"/>
      <c r="BU487" s="23"/>
      <c r="BV487" s="23"/>
      <c r="BW487" s="23"/>
      <c r="BX487" s="23"/>
      <c r="BY487" s="23"/>
      <c r="BZ487" s="23"/>
    </row>
    <row r="488" spans="1:78" ht="15.75" customHeight="1" x14ac:dyDescent="0.35">
      <c r="A488" s="23"/>
      <c r="C488" s="23"/>
      <c r="D488" s="23"/>
      <c r="E488" s="23"/>
      <c r="F488" s="26"/>
      <c r="G488" s="23"/>
      <c r="H488" s="23"/>
      <c r="I488" s="23"/>
      <c r="J488" s="23"/>
      <c r="K488" s="23"/>
      <c r="L488" s="23"/>
      <c r="M488" s="23"/>
      <c r="N488" s="23"/>
      <c r="R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  <c r="BP488" s="23"/>
      <c r="BQ488" s="23"/>
      <c r="BR488" s="23"/>
      <c r="BS488" s="23"/>
      <c r="BT488" s="23"/>
      <c r="BU488" s="23"/>
      <c r="BV488" s="23"/>
      <c r="BW488" s="23"/>
      <c r="BX488" s="23"/>
      <c r="BY488" s="23"/>
      <c r="BZ488" s="23"/>
    </row>
    <row r="489" spans="1:78" ht="15.75" customHeight="1" x14ac:dyDescent="0.35">
      <c r="A489" s="23"/>
      <c r="C489" s="23"/>
      <c r="D489" s="23"/>
      <c r="E489" s="23"/>
      <c r="F489" s="26"/>
      <c r="G489" s="23"/>
      <c r="H489" s="23"/>
      <c r="I489" s="23"/>
      <c r="J489" s="23"/>
      <c r="K489" s="23"/>
      <c r="L489" s="23"/>
      <c r="M489" s="23"/>
      <c r="N489" s="23"/>
      <c r="R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  <c r="BP489" s="23"/>
      <c r="BQ489" s="23"/>
      <c r="BR489" s="23"/>
      <c r="BS489" s="23"/>
      <c r="BT489" s="23"/>
      <c r="BU489" s="23"/>
      <c r="BV489" s="23"/>
      <c r="BW489" s="23"/>
      <c r="BX489" s="23"/>
      <c r="BY489" s="23"/>
      <c r="BZ489" s="23"/>
    </row>
    <row r="490" spans="1:78" ht="15.75" customHeight="1" x14ac:dyDescent="0.35">
      <c r="A490" s="23"/>
      <c r="C490" s="23"/>
      <c r="D490" s="23"/>
      <c r="E490" s="23"/>
      <c r="F490" s="26"/>
      <c r="G490" s="23"/>
      <c r="H490" s="23"/>
      <c r="I490" s="23"/>
      <c r="J490" s="23"/>
      <c r="K490" s="23"/>
      <c r="L490" s="23"/>
      <c r="M490" s="23"/>
      <c r="N490" s="23"/>
      <c r="R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BB490" s="23"/>
      <c r="BC490" s="23"/>
      <c r="BD490" s="23"/>
      <c r="BE490" s="23"/>
      <c r="BF490" s="23"/>
      <c r="BG490" s="23"/>
      <c r="BH490" s="23"/>
      <c r="BI490" s="23"/>
      <c r="BJ490" s="23"/>
      <c r="BK490" s="23"/>
      <c r="BL490" s="23"/>
      <c r="BM490" s="23"/>
      <c r="BN490" s="23"/>
      <c r="BO490" s="23"/>
      <c r="BP490" s="23"/>
      <c r="BQ490" s="23"/>
      <c r="BR490" s="23"/>
      <c r="BS490" s="23"/>
      <c r="BT490" s="23"/>
      <c r="BU490" s="23"/>
      <c r="BV490" s="23"/>
      <c r="BW490" s="23"/>
      <c r="BX490" s="23"/>
      <c r="BY490" s="23"/>
      <c r="BZ490" s="23"/>
    </row>
    <row r="491" spans="1:78" ht="15.75" customHeight="1" x14ac:dyDescent="0.35">
      <c r="A491" s="23"/>
      <c r="C491" s="23"/>
      <c r="D491" s="23"/>
      <c r="E491" s="23"/>
      <c r="F491" s="26"/>
      <c r="G491" s="23"/>
      <c r="H491" s="23"/>
      <c r="I491" s="23"/>
      <c r="J491" s="23"/>
      <c r="K491" s="23"/>
      <c r="L491" s="23"/>
      <c r="M491" s="23"/>
      <c r="N491" s="23"/>
      <c r="R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BB491" s="23"/>
      <c r="BC491" s="23"/>
      <c r="BD491" s="23"/>
      <c r="BE491" s="23"/>
      <c r="BF491" s="23"/>
      <c r="BG491" s="23"/>
      <c r="BH491" s="23"/>
      <c r="BI491" s="23"/>
      <c r="BJ491" s="23"/>
      <c r="BK491" s="23"/>
      <c r="BL491" s="23"/>
      <c r="BM491" s="23"/>
      <c r="BN491" s="23"/>
      <c r="BO491" s="23"/>
      <c r="BP491" s="23"/>
      <c r="BQ491" s="23"/>
      <c r="BR491" s="23"/>
      <c r="BS491" s="23"/>
      <c r="BT491" s="23"/>
      <c r="BU491" s="23"/>
      <c r="BV491" s="23"/>
      <c r="BW491" s="23"/>
      <c r="BX491" s="23"/>
      <c r="BY491" s="23"/>
      <c r="BZ491" s="23"/>
    </row>
    <row r="492" spans="1:78" ht="15.75" customHeight="1" x14ac:dyDescent="0.35">
      <c r="A492" s="23"/>
      <c r="C492" s="23"/>
      <c r="D492" s="23"/>
      <c r="E492" s="23"/>
      <c r="F492" s="26"/>
      <c r="G492" s="23"/>
      <c r="H492" s="23"/>
      <c r="I492" s="23"/>
      <c r="J492" s="23"/>
      <c r="K492" s="23"/>
      <c r="L492" s="23"/>
      <c r="M492" s="23"/>
      <c r="N492" s="23"/>
      <c r="R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BB492" s="23"/>
      <c r="BC492" s="23"/>
      <c r="BD492" s="23"/>
      <c r="BE492" s="23"/>
      <c r="BF492" s="23"/>
      <c r="BG492" s="23"/>
      <c r="BH492" s="23"/>
      <c r="BI492" s="23"/>
      <c r="BJ492" s="23"/>
      <c r="BK492" s="23"/>
      <c r="BL492" s="23"/>
      <c r="BM492" s="23"/>
      <c r="BN492" s="23"/>
      <c r="BO492" s="23"/>
      <c r="BP492" s="23"/>
      <c r="BQ492" s="23"/>
      <c r="BR492" s="23"/>
      <c r="BS492" s="23"/>
      <c r="BT492" s="23"/>
      <c r="BU492" s="23"/>
      <c r="BV492" s="23"/>
      <c r="BW492" s="23"/>
      <c r="BX492" s="23"/>
      <c r="BY492" s="23"/>
      <c r="BZ492" s="23"/>
    </row>
    <row r="493" spans="1:78" ht="15.75" customHeight="1" x14ac:dyDescent="0.35">
      <c r="A493" s="23"/>
      <c r="C493" s="23"/>
      <c r="D493" s="23"/>
      <c r="E493" s="23"/>
      <c r="F493" s="26"/>
      <c r="G493" s="23"/>
      <c r="H493" s="23"/>
      <c r="I493" s="23"/>
      <c r="J493" s="23"/>
      <c r="K493" s="23"/>
      <c r="L493" s="23"/>
      <c r="M493" s="23"/>
      <c r="N493" s="23"/>
      <c r="R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BB493" s="23"/>
      <c r="BC493" s="23"/>
      <c r="BD493" s="23"/>
      <c r="BE493" s="23"/>
      <c r="BF493" s="23"/>
      <c r="BG493" s="23"/>
      <c r="BH493" s="23"/>
      <c r="BI493" s="23"/>
      <c r="BJ493" s="23"/>
      <c r="BK493" s="23"/>
      <c r="BL493" s="23"/>
      <c r="BM493" s="23"/>
      <c r="BN493" s="23"/>
      <c r="BO493" s="23"/>
      <c r="BP493" s="23"/>
      <c r="BQ493" s="23"/>
      <c r="BR493" s="23"/>
      <c r="BS493" s="23"/>
      <c r="BT493" s="23"/>
      <c r="BU493" s="23"/>
      <c r="BV493" s="23"/>
      <c r="BW493" s="23"/>
      <c r="BX493" s="23"/>
      <c r="BY493" s="23"/>
      <c r="BZ493" s="23"/>
    </row>
    <row r="494" spans="1:78" ht="15.75" customHeight="1" x14ac:dyDescent="0.35">
      <c r="A494" s="23"/>
      <c r="C494" s="23"/>
      <c r="D494" s="23"/>
      <c r="E494" s="23"/>
      <c r="F494" s="26"/>
      <c r="G494" s="23"/>
      <c r="H494" s="23"/>
      <c r="I494" s="23"/>
      <c r="J494" s="23"/>
      <c r="K494" s="23"/>
      <c r="L494" s="23"/>
      <c r="M494" s="23"/>
      <c r="N494" s="23"/>
      <c r="R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BB494" s="23"/>
      <c r="BC494" s="23"/>
      <c r="BD494" s="23"/>
      <c r="BE494" s="23"/>
      <c r="BF494" s="23"/>
      <c r="BG494" s="23"/>
      <c r="BH494" s="23"/>
      <c r="BI494" s="23"/>
      <c r="BJ494" s="23"/>
      <c r="BK494" s="23"/>
      <c r="BL494" s="23"/>
      <c r="BM494" s="23"/>
      <c r="BN494" s="23"/>
      <c r="BO494" s="23"/>
      <c r="BP494" s="23"/>
      <c r="BQ494" s="23"/>
      <c r="BR494" s="23"/>
      <c r="BS494" s="23"/>
      <c r="BT494" s="23"/>
      <c r="BU494" s="23"/>
      <c r="BV494" s="23"/>
      <c r="BW494" s="23"/>
      <c r="BX494" s="23"/>
      <c r="BY494" s="23"/>
      <c r="BZ494" s="23"/>
    </row>
    <row r="495" spans="1:78" ht="15.75" customHeight="1" x14ac:dyDescent="0.35">
      <c r="A495" s="23"/>
      <c r="C495" s="23"/>
      <c r="D495" s="23"/>
      <c r="E495" s="23"/>
      <c r="F495" s="26"/>
      <c r="G495" s="23"/>
      <c r="H495" s="23"/>
      <c r="I495" s="23"/>
      <c r="J495" s="23"/>
      <c r="K495" s="23"/>
      <c r="L495" s="23"/>
      <c r="M495" s="23"/>
      <c r="N495" s="23"/>
      <c r="R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  <c r="BQ495" s="23"/>
      <c r="BR495" s="23"/>
      <c r="BS495" s="23"/>
      <c r="BT495" s="23"/>
      <c r="BU495" s="23"/>
      <c r="BV495" s="23"/>
      <c r="BW495" s="23"/>
      <c r="BX495" s="23"/>
      <c r="BY495" s="23"/>
      <c r="BZ495" s="23"/>
    </row>
    <row r="496" spans="1:78" ht="15.75" customHeight="1" x14ac:dyDescent="0.35">
      <c r="A496" s="23"/>
      <c r="C496" s="23"/>
      <c r="D496" s="23"/>
      <c r="E496" s="23"/>
      <c r="F496" s="26"/>
      <c r="G496" s="23"/>
      <c r="H496" s="23"/>
      <c r="I496" s="23"/>
      <c r="J496" s="23"/>
      <c r="K496" s="23"/>
      <c r="L496" s="23"/>
      <c r="M496" s="23"/>
      <c r="N496" s="23"/>
      <c r="R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  <c r="BN496" s="23"/>
      <c r="BO496" s="23"/>
      <c r="BP496" s="23"/>
      <c r="BQ496" s="23"/>
      <c r="BR496" s="23"/>
      <c r="BS496" s="23"/>
      <c r="BT496" s="23"/>
      <c r="BU496" s="23"/>
      <c r="BV496" s="23"/>
      <c r="BW496" s="23"/>
      <c r="BX496" s="23"/>
      <c r="BY496" s="23"/>
      <c r="BZ496" s="23"/>
    </row>
    <row r="497" spans="1:78" ht="15.75" customHeight="1" x14ac:dyDescent="0.35">
      <c r="A497" s="23"/>
      <c r="C497" s="23"/>
      <c r="D497" s="23"/>
      <c r="E497" s="23"/>
      <c r="F497" s="26"/>
      <c r="G497" s="23"/>
      <c r="H497" s="23"/>
      <c r="I497" s="23"/>
      <c r="J497" s="23"/>
      <c r="K497" s="23"/>
      <c r="L497" s="23"/>
      <c r="M497" s="23"/>
      <c r="N497" s="23"/>
      <c r="R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BB497" s="23"/>
      <c r="BC497" s="23"/>
      <c r="BD497" s="23"/>
      <c r="BE497" s="23"/>
      <c r="BF497" s="23"/>
      <c r="BG497" s="23"/>
      <c r="BH497" s="23"/>
      <c r="BI497" s="23"/>
      <c r="BJ497" s="23"/>
      <c r="BK497" s="23"/>
      <c r="BL497" s="23"/>
      <c r="BM497" s="23"/>
      <c r="BN497" s="23"/>
      <c r="BO497" s="23"/>
      <c r="BP497" s="23"/>
      <c r="BQ497" s="23"/>
      <c r="BR497" s="23"/>
      <c r="BS497" s="23"/>
      <c r="BT497" s="23"/>
      <c r="BU497" s="23"/>
      <c r="BV497" s="23"/>
      <c r="BW497" s="23"/>
      <c r="BX497" s="23"/>
      <c r="BY497" s="23"/>
      <c r="BZ497" s="23"/>
    </row>
    <row r="498" spans="1:78" ht="15.75" customHeight="1" x14ac:dyDescent="0.35">
      <c r="A498" s="23"/>
      <c r="C498" s="23"/>
      <c r="D498" s="23"/>
      <c r="E498" s="23"/>
      <c r="F498" s="26"/>
      <c r="G498" s="23"/>
      <c r="H498" s="23"/>
      <c r="I498" s="23"/>
      <c r="J498" s="23"/>
      <c r="K498" s="23"/>
      <c r="L498" s="23"/>
      <c r="M498" s="23"/>
      <c r="N498" s="23"/>
      <c r="R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BB498" s="23"/>
      <c r="BC498" s="23"/>
      <c r="BD498" s="23"/>
      <c r="BE498" s="23"/>
      <c r="BF498" s="23"/>
      <c r="BG498" s="23"/>
      <c r="BH498" s="23"/>
      <c r="BI498" s="23"/>
      <c r="BJ498" s="23"/>
      <c r="BK498" s="23"/>
      <c r="BL498" s="23"/>
      <c r="BM498" s="23"/>
      <c r="BN498" s="23"/>
      <c r="BO498" s="23"/>
      <c r="BP498" s="23"/>
      <c r="BQ498" s="23"/>
      <c r="BR498" s="23"/>
      <c r="BS498" s="23"/>
      <c r="BT498" s="23"/>
      <c r="BU498" s="23"/>
      <c r="BV498" s="23"/>
      <c r="BW498" s="23"/>
      <c r="BX498" s="23"/>
      <c r="BY498" s="23"/>
      <c r="BZ498" s="23"/>
    </row>
    <row r="499" spans="1:78" ht="15.75" customHeight="1" x14ac:dyDescent="0.35">
      <c r="A499" s="23"/>
      <c r="C499" s="23"/>
      <c r="D499" s="23"/>
      <c r="E499" s="23"/>
      <c r="F499" s="26"/>
      <c r="G499" s="23"/>
      <c r="H499" s="23"/>
      <c r="I499" s="23"/>
      <c r="J499" s="23"/>
      <c r="K499" s="23"/>
      <c r="L499" s="23"/>
      <c r="M499" s="23"/>
      <c r="N499" s="23"/>
      <c r="R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BB499" s="23"/>
      <c r="BC499" s="23"/>
      <c r="BD499" s="23"/>
      <c r="BE499" s="23"/>
      <c r="BF499" s="23"/>
      <c r="BG499" s="23"/>
      <c r="BH499" s="23"/>
      <c r="BI499" s="23"/>
      <c r="BJ499" s="23"/>
      <c r="BK499" s="23"/>
      <c r="BL499" s="23"/>
      <c r="BM499" s="23"/>
      <c r="BN499" s="23"/>
      <c r="BO499" s="23"/>
      <c r="BP499" s="23"/>
      <c r="BQ499" s="23"/>
      <c r="BR499" s="23"/>
      <c r="BS499" s="23"/>
      <c r="BT499" s="23"/>
      <c r="BU499" s="23"/>
      <c r="BV499" s="23"/>
      <c r="BW499" s="23"/>
      <c r="BX499" s="23"/>
      <c r="BY499" s="23"/>
      <c r="BZ499" s="23"/>
    </row>
    <row r="500" spans="1:78" ht="15.75" customHeight="1" x14ac:dyDescent="0.35">
      <c r="A500" s="23"/>
      <c r="C500" s="23"/>
      <c r="D500" s="23"/>
      <c r="E500" s="23"/>
      <c r="F500" s="26"/>
      <c r="G500" s="23"/>
      <c r="H500" s="23"/>
      <c r="I500" s="23"/>
      <c r="J500" s="23"/>
      <c r="K500" s="23"/>
      <c r="L500" s="23"/>
      <c r="M500" s="23"/>
      <c r="N500" s="23"/>
      <c r="R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BB500" s="23"/>
      <c r="BC500" s="23"/>
      <c r="BD500" s="23"/>
      <c r="BE500" s="23"/>
      <c r="BF500" s="23"/>
      <c r="BG500" s="23"/>
      <c r="BH500" s="23"/>
      <c r="BI500" s="23"/>
      <c r="BJ500" s="23"/>
      <c r="BK500" s="23"/>
      <c r="BL500" s="23"/>
      <c r="BM500" s="23"/>
      <c r="BN500" s="23"/>
      <c r="BO500" s="23"/>
      <c r="BP500" s="23"/>
      <c r="BQ500" s="23"/>
      <c r="BR500" s="23"/>
      <c r="BS500" s="23"/>
      <c r="BT500" s="23"/>
      <c r="BU500" s="23"/>
      <c r="BV500" s="23"/>
      <c r="BW500" s="23"/>
      <c r="BX500" s="23"/>
      <c r="BY500" s="23"/>
      <c r="BZ500" s="23"/>
    </row>
    <row r="501" spans="1:78" ht="15.75" customHeight="1" x14ac:dyDescent="0.35">
      <c r="A501" s="23"/>
      <c r="C501" s="23"/>
      <c r="D501" s="23"/>
      <c r="E501" s="23"/>
      <c r="F501" s="26"/>
      <c r="G501" s="23"/>
      <c r="H501" s="23"/>
      <c r="I501" s="23"/>
      <c r="J501" s="23"/>
      <c r="K501" s="23"/>
      <c r="L501" s="23"/>
      <c r="M501" s="23"/>
      <c r="N501" s="23"/>
      <c r="R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BB501" s="23"/>
      <c r="BC501" s="23"/>
      <c r="BD501" s="23"/>
      <c r="BE501" s="23"/>
      <c r="BF501" s="23"/>
      <c r="BG501" s="23"/>
      <c r="BH501" s="23"/>
      <c r="BI501" s="23"/>
      <c r="BJ501" s="23"/>
      <c r="BK501" s="23"/>
      <c r="BL501" s="23"/>
      <c r="BM501" s="23"/>
      <c r="BN501" s="23"/>
      <c r="BO501" s="23"/>
      <c r="BP501" s="23"/>
      <c r="BQ501" s="23"/>
      <c r="BR501" s="23"/>
      <c r="BS501" s="23"/>
      <c r="BT501" s="23"/>
      <c r="BU501" s="23"/>
      <c r="BV501" s="23"/>
      <c r="BW501" s="23"/>
      <c r="BX501" s="23"/>
      <c r="BY501" s="23"/>
      <c r="BZ501" s="23"/>
    </row>
    <row r="502" spans="1:78" ht="15.75" customHeight="1" x14ac:dyDescent="0.35">
      <c r="A502" s="23"/>
      <c r="C502" s="23"/>
      <c r="D502" s="23"/>
      <c r="E502" s="23"/>
      <c r="F502" s="26"/>
      <c r="G502" s="23"/>
      <c r="H502" s="23"/>
      <c r="I502" s="23"/>
      <c r="J502" s="23"/>
      <c r="K502" s="23"/>
      <c r="L502" s="23"/>
      <c r="M502" s="23"/>
      <c r="N502" s="23"/>
      <c r="R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BB502" s="23"/>
      <c r="BC502" s="23"/>
      <c r="BD502" s="23"/>
      <c r="BE502" s="23"/>
      <c r="BF502" s="23"/>
      <c r="BG502" s="23"/>
      <c r="BH502" s="23"/>
      <c r="BI502" s="23"/>
      <c r="BJ502" s="23"/>
      <c r="BK502" s="23"/>
      <c r="BL502" s="23"/>
      <c r="BM502" s="23"/>
      <c r="BN502" s="23"/>
      <c r="BO502" s="23"/>
      <c r="BP502" s="23"/>
      <c r="BQ502" s="23"/>
      <c r="BR502" s="23"/>
      <c r="BS502" s="23"/>
      <c r="BT502" s="23"/>
      <c r="BU502" s="23"/>
      <c r="BV502" s="23"/>
      <c r="BW502" s="23"/>
      <c r="BX502" s="23"/>
      <c r="BY502" s="23"/>
      <c r="BZ502" s="23"/>
    </row>
    <row r="503" spans="1:78" ht="15.75" customHeight="1" x14ac:dyDescent="0.35">
      <c r="A503" s="23"/>
      <c r="C503" s="23"/>
      <c r="D503" s="23"/>
      <c r="E503" s="23"/>
      <c r="F503" s="26"/>
      <c r="G503" s="23"/>
      <c r="H503" s="23"/>
      <c r="I503" s="23"/>
      <c r="J503" s="23"/>
      <c r="K503" s="23"/>
      <c r="L503" s="23"/>
      <c r="M503" s="23"/>
      <c r="N503" s="23"/>
      <c r="R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BB503" s="23"/>
      <c r="BC503" s="23"/>
      <c r="BD503" s="23"/>
      <c r="BE503" s="23"/>
      <c r="BF503" s="23"/>
      <c r="BG503" s="23"/>
      <c r="BH503" s="23"/>
      <c r="BI503" s="23"/>
      <c r="BJ503" s="23"/>
      <c r="BK503" s="23"/>
      <c r="BL503" s="23"/>
      <c r="BM503" s="23"/>
      <c r="BN503" s="23"/>
      <c r="BO503" s="23"/>
      <c r="BP503" s="23"/>
      <c r="BQ503" s="23"/>
      <c r="BR503" s="23"/>
      <c r="BS503" s="23"/>
      <c r="BT503" s="23"/>
      <c r="BU503" s="23"/>
      <c r="BV503" s="23"/>
      <c r="BW503" s="23"/>
      <c r="BX503" s="23"/>
      <c r="BY503" s="23"/>
      <c r="BZ503" s="23"/>
    </row>
    <row r="504" spans="1:78" ht="15.75" customHeight="1" x14ac:dyDescent="0.35">
      <c r="A504" s="23"/>
      <c r="C504" s="23"/>
      <c r="D504" s="23"/>
      <c r="E504" s="23"/>
      <c r="F504" s="26"/>
      <c r="G504" s="23"/>
      <c r="H504" s="23"/>
      <c r="I504" s="23"/>
      <c r="J504" s="23"/>
      <c r="K504" s="23"/>
      <c r="L504" s="23"/>
      <c r="M504" s="23"/>
      <c r="N504" s="23"/>
      <c r="R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BB504" s="23"/>
      <c r="BC504" s="23"/>
      <c r="BD504" s="23"/>
      <c r="BE504" s="23"/>
      <c r="BF504" s="23"/>
      <c r="BG504" s="23"/>
      <c r="BH504" s="23"/>
      <c r="BI504" s="23"/>
      <c r="BJ504" s="23"/>
      <c r="BK504" s="23"/>
      <c r="BL504" s="23"/>
      <c r="BM504" s="23"/>
      <c r="BN504" s="23"/>
      <c r="BO504" s="23"/>
      <c r="BP504" s="23"/>
      <c r="BQ504" s="23"/>
      <c r="BR504" s="23"/>
      <c r="BS504" s="23"/>
      <c r="BT504" s="23"/>
      <c r="BU504" s="23"/>
      <c r="BV504" s="23"/>
      <c r="BW504" s="23"/>
      <c r="BX504" s="23"/>
      <c r="BY504" s="23"/>
      <c r="BZ504" s="23"/>
    </row>
    <row r="505" spans="1:78" ht="15.75" customHeight="1" x14ac:dyDescent="0.35">
      <c r="A505" s="23"/>
      <c r="C505" s="23"/>
      <c r="D505" s="23"/>
      <c r="E505" s="23"/>
      <c r="F505" s="26"/>
      <c r="G505" s="23"/>
      <c r="H505" s="23"/>
      <c r="I505" s="23"/>
      <c r="J505" s="23"/>
      <c r="K505" s="23"/>
      <c r="L505" s="23"/>
      <c r="M505" s="23"/>
      <c r="N505" s="23"/>
      <c r="R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BB505" s="23"/>
      <c r="BC505" s="23"/>
      <c r="BD505" s="23"/>
      <c r="BE505" s="23"/>
      <c r="BF505" s="23"/>
      <c r="BG505" s="23"/>
      <c r="BH505" s="23"/>
      <c r="BI505" s="23"/>
      <c r="BJ505" s="23"/>
      <c r="BK505" s="23"/>
      <c r="BL505" s="23"/>
      <c r="BM505" s="23"/>
      <c r="BN505" s="23"/>
      <c r="BO505" s="23"/>
      <c r="BP505" s="23"/>
      <c r="BQ505" s="23"/>
      <c r="BR505" s="23"/>
      <c r="BS505" s="23"/>
      <c r="BT505" s="23"/>
      <c r="BU505" s="23"/>
      <c r="BV505" s="23"/>
      <c r="BW505" s="23"/>
      <c r="BX505" s="23"/>
      <c r="BY505" s="23"/>
      <c r="BZ505" s="23"/>
    </row>
    <row r="506" spans="1:78" ht="15.75" customHeight="1" x14ac:dyDescent="0.35">
      <c r="A506" s="23"/>
      <c r="C506" s="23"/>
      <c r="D506" s="23"/>
      <c r="E506" s="23"/>
      <c r="F506" s="26"/>
      <c r="G506" s="23"/>
      <c r="H506" s="23"/>
      <c r="I506" s="23"/>
      <c r="J506" s="23"/>
      <c r="K506" s="23"/>
      <c r="L506" s="23"/>
      <c r="M506" s="23"/>
      <c r="N506" s="23"/>
      <c r="R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BB506" s="23"/>
      <c r="BC506" s="23"/>
      <c r="BD506" s="23"/>
      <c r="BE506" s="23"/>
      <c r="BF506" s="23"/>
      <c r="BG506" s="23"/>
      <c r="BH506" s="23"/>
      <c r="BI506" s="23"/>
      <c r="BJ506" s="23"/>
      <c r="BK506" s="23"/>
      <c r="BL506" s="23"/>
      <c r="BM506" s="23"/>
      <c r="BN506" s="23"/>
      <c r="BO506" s="23"/>
      <c r="BP506" s="23"/>
      <c r="BQ506" s="23"/>
      <c r="BR506" s="23"/>
      <c r="BS506" s="23"/>
      <c r="BT506" s="23"/>
      <c r="BU506" s="23"/>
      <c r="BV506" s="23"/>
      <c r="BW506" s="23"/>
      <c r="BX506" s="23"/>
      <c r="BY506" s="23"/>
      <c r="BZ506" s="23"/>
    </row>
    <row r="507" spans="1:78" ht="15.75" customHeight="1" x14ac:dyDescent="0.35">
      <c r="A507" s="23"/>
      <c r="C507" s="23"/>
      <c r="D507" s="23"/>
      <c r="E507" s="23"/>
      <c r="F507" s="26"/>
      <c r="G507" s="23"/>
      <c r="H507" s="23"/>
      <c r="I507" s="23"/>
      <c r="J507" s="23"/>
      <c r="K507" s="23"/>
      <c r="L507" s="23"/>
      <c r="M507" s="23"/>
      <c r="N507" s="23"/>
      <c r="R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BB507" s="23"/>
      <c r="BC507" s="23"/>
      <c r="BD507" s="23"/>
      <c r="BE507" s="23"/>
      <c r="BF507" s="23"/>
      <c r="BG507" s="23"/>
      <c r="BH507" s="23"/>
      <c r="BI507" s="23"/>
      <c r="BJ507" s="23"/>
      <c r="BK507" s="23"/>
      <c r="BL507" s="23"/>
      <c r="BM507" s="23"/>
      <c r="BN507" s="23"/>
      <c r="BO507" s="23"/>
      <c r="BP507" s="23"/>
      <c r="BQ507" s="23"/>
      <c r="BR507" s="23"/>
      <c r="BS507" s="23"/>
      <c r="BT507" s="23"/>
      <c r="BU507" s="23"/>
      <c r="BV507" s="23"/>
      <c r="BW507" s="23"/>
      <c r="BX507" s="23"/>
      <c r="BY507" s="23"/>
      <c r="BZ507" s="23"/>
    </row>
    <row r="508" spans="1:78" ht="15.75" customHeight="1" x14ac:dyDescent="0.35">
      <c r="A508" s="23"/>
      <c r="C508" s="23"/>
      <c r="D508" s="23"/>
      <c r="E508" s="23"/>
      <c r="F508" s="26"/>
      <c r="G508" s="23"/>
      <c r="H508" s="23"/>
      <c r="I508" s="23"/>
      <c r="J508" s="23"/>
      <c r="K508" s="23"/>
      <c r="L508" s="23"/>
      <c r="M508" s="23"/>
      <c r="N508" s="23"/>
      <c r="R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BB508" s="23"/>
      <c r="BC508" s="23"/>
      <c r="BD508" s="23"/>
      <c r="BE508" s="23"/>
      <c r="BF508" s="23"/>
      <c r="BG508" s="23"/>
      <c r="BH508" s="23"/>
      <c r="BI508" s="23"/>
      <c r="BJ508" s="23"/>
      <c r="BK508" s="23"/>
      <c r="BL508" s="23"/>
      <c r="BM508" s="23"/>
      <c r="BN508" s="23"/>
      <c r="BO508" s="23"/>
      <c r="BP508" s="23"/>
      <c r="BQ508" s="23"/>
      <c r="BR508" s="23"/>
      <c r="BS508" s="23"/>
      <c r="BT508" s="23"/>
      <c r="BU508" s="23"/>
      <c r="BV508" s="23"/>
      <c r="BW508" s="23"/>
      <c r="BX508" s="23"/>
      <c r="BY508" s="23"/>
      <c r="BZ508" s="23"/>
    </row>
    <row r="509" spans="1:78" ht="15.75" customHeight="1" x14ac:dyDescent="0.35">
      <c r="A509" s="23"/>
      <c r="C509" s="23"/>
      <c r="D509" s="23"/>
      <c r="E509" s="23"/>
      <c r="F509" s="26"/>
      <c r="G509" s="23"/>
      <c r="H509" s="23"/>
      <c r="I509" s="23"/>
      <c r="J509" s="23"/>
      <c r="K509" s="23"/>
      <c r="L509" s="23"/>
      <c r="M509" s="23"/>
      <c r="N509" s="23"/>
      <c r="R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BB509" s="23"/>
      <c r="BC509" s="23"/>
      <c r="BD509" s="23"/>
      <c r="BE509" s="23"/>
      <c r="BF509" s="23"/>
      <c r="BG509" s="23"/>
      <c r="BH509" s="23"/>
      <c r="BI509" s="23"/>
      <c r="BJ509" s="23"/>
      <c r="BK509" s="23"/>
      <c r="BL509" s="23"/>
      <c r="BM509" s="23"/>
      <c r="BN509" s="23"/>
      <c r="BO509" s="23"/>
      <c r="BP509" s="23"/>
      <c r="BQ509" s="23"/>
      <c r="BR509" s="23"/>
      <c r="BS509" s="23"/>
      <c r="BT509" s="23"/>
      <c r="BU509" s="23"/>
      <c r="BV509" s="23"/>
      <c r="BW509" s="23"/>
      <c r="BX509" s="23"/>
      <c r="BY509" s="23"/>
      <c r="BZ509" s="23"/>
    </row>
    <row r="510" spans="1:78" ht="15.75" customHeight="1" x14ac:dyDescent="0.35">
      <c r="A510" s="23"/>
      <c r="C510" s="23"/>
      <c r="D510" s="23"/>
      <c r="E510" s="23"/>
      <c r="F510" s="26"/>
      <c r="G510" s="23"/>
      <c r="H510" s="23"/>
      <c r="I510" s="23"/>
      <c r="J510" s="23"/>
      <c r="K510" s="23"/>
      <c r="L510" s="23"/>
      <c r="M510" s="23"/>
      <c r="N510" s="23"/>
      <c r="R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BB510" s="23"/>
      <c r="BC510" s="23"/>
      <c r="BD510" s="23"/>
      <c r="BE510" s="23"/>
      <c r="BF510" s="23"/>
      <c r="BG510" s="23"/>
      <c r="BH510" s="23"/>
      <c r="BI510" s="23"/>
      <c r="BJ510" s="23"/>
      <c r="BK510" s="23"/>
      <c r="BL510" s="23"/>
      <c r="BM510" s="23"/>
      <c r="BN510" s="23"/>
      <c r="BO510" s="23"/>
      <c r="BP510" s="23"/>
      <c r="BQ510" s="23"/>
      <c r="BR510" s="23"/>
      <c r="BS510" s="23"/>
      <c r="BT510" s="23"/>
      <c r="BU510" s="23"/>
      <c r="BV510" s="23"/>
      <c r="BW510" s="23"/>
      <c r="BX510" s="23"/>
      <c r="BY510" s="23"/>
      <c r="BZ510" s="23"/>
    </row>
    <row r="511" spans="1:78" ht="15.75" customHeight="1" x14ac:dyDescent="0.35">
      <c r="A511" s="23"/>
      <c r="C511" s="23"/>
      <c r="D511" s="23"/>
      <c r="E511" s="23"/>
      <c r="F511" s="26"/>
      <c r="G511" s="23"/>
      <c r="H511" s="23"/>
      <c r="I511" s="23"/>
      <c r="J511" s="23"/>
      <c r="K511" s="23"/>
      <c r="L511" s="23"/>
      <c r="M511" s="23"/>
      <c r="N511" s="23"/>
      <c r="R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BB511" s="23"/>
      <c r="BC511" s="23"/>
      <c r="BD511" s="23"/>
      <c r="BE511" s="23"/>
      <c r="BF511" s="23"/>
      <c r="BG511" s="23"/>
      <c r="BH511" s="23"/>
      <c r="BI511" s="23"/>
      <c r="BJ511" s="23"/>
      <c r="BK511" s="23"/>
      <c r="BL511" s="23"/>
      <c r="BM511" s="23"/>
      <c r="BN511" s="23"/>
      <c r="BO511" s="23"/>
      <c r="BP511" s="23"/>
      <c r="BQ511" s="23"/>
      <c r="BR511" s="23"/>
      <c r="BS511" s="23"/>
      <c r="BT511" s="23"/>
      <c r="BU511" s="23"/>
      <c r="BV511" s="23"/>
      <c r="BW511" s="23"/>
      <c r="BX511" s="23"/>
      <c r="BY511" s="23"/>
      <c r="BZ511" s="23"/>
    </row>
    <row r="512" spans="1:78" ht="15.75" customHeight="1" x14ac:dyDescent="0.35">
      <c r="A512" s="23"/>
      <c r="C512" s="23"/>
      <c r="D512" s="23"/>
      <c r="E512" s="23"/>
      <c r="F512" s="26"/>
      <c r="G512" s="23"/>
      <c r="H512" s="23"/>
      <c r="I512" s="23"/>
      <c r="J512" s="23"/>
      <c r="K512" s="23"/>
      <c r="L512" s="23"/>
      <c r="M512" s="23"/>
      <c r="N512" s="23"/>
      <c r="R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BB512" s="23"/>
      <c r="BC512" s="23"/>
      <c r="BD512" s="23"/>
      <c r="BE512" s="23"/>
      <c r="BF512" s="23"/>
      <c r="BG512" s="23"/>
      <c r="BH512" s="23"/>
      <c r="BI512" s="23"/>
      <c r="BJ512" s="23"/>
      <c r="BK512" s="23"/>
      <c r="BL512" s="23"/>
      <c r="BM512" s="23"/>
      <c r="BN512" s="23"/>
      <c r="BO512" s="23"/>
      <c r="BP512" s="23"/>
      <c r="BQ512" s="23"/>
      <c r="BR512" s="23"/>
      <c r="BS512" s="23"/>
      <c r="BT512" s="23"/>
      <c r="BU512" s="23"/>
      <c r="BV512" s="23"/>
      <c r="BW512" s="23"/>
      <c r="BX512" s="23"/>
      <c r="BY512" s="23"/>
      <c r="BZ512" s="23"/>
    </row>
    <row r="513" spans="1:78" ht="15.75" customHeight="1" x14ac:dyDescent="0.35">
      <c r="A513" s="23"/>
      <c r="C513" s="23"/>
      <c r="D513" s="23"/>
      <c r="E513" s="23"/>
      <c r="F513" s="26"/>
      <c r="G513" s="23"/>
      <c r="H513" s="23"/>
      <c r="I513" s="23"/>
      <c r="J513" s="23"/>
      <c r="K513" s="23"/>
      <c r="L513" s="23"/>
      <c r="M513" s="23"/>
      <c r="N513" s="23"/>
      <c r="R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BB513" s="23"/>
      <c r="BC513" s="23"/>
      <c r="BD513" s="23"/>
      <c r="BE513" s="23"/>
      <c r="BF513" s="23"/>
      <c r="BG513" s="23"/>
      <c r="BH513" s="23"/>
      <c r="BI513" s="23"/>
      <c r="BJ513" s="23"/>
      <c r="BK513" s="23"/>
      <c r="BL513" s="23"/>
      <c r="BM513" s="23"/>
      <c r="BN513" s="23"/>
      <c r="BO513" s="23"/>
      <c r="BP513" s="23"/>
      <c r="BQ513" s="23"/>
      <c r="BR513" s="23"/>
      <c r="BS513" s="23"/>
      <c r="BT513" s="23"/>
      <c r="BU513" s="23"/>
      <c r="BV513" s="23"/>
      <c r="BW513" s="23"/>
      <c r="BX513" s="23"/>
      <c r="BY513" s="23"/>
      <c r="BZ513" s="23"/>
    </row>
    <row r="514" spans="1:78" ht="15.75" customHeight="1" x14ac:dyDescent="0.35">
      <c r="A514" s="23"/>
      <c r="C514" s="23"/>
      <c r="D514" s="23"/>
      <c r="E514" s="23"/>
      <c r="F514" s="26"/>
      <c r="G514" s="23"/>
      <c r="H514" s="23"/>
      <c r="I514" s="23"/>
      <c r="J514" s="23"/>
      <c r="K514" s="23"/>
      <c r="L514" s="23"/>
      <c r="M514" s="23"/>
      <c r="N514" s="23"/>
      <c r="R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BB514" s="23"/>
      <c r="BC514" s="23"/>
      <c r="BD514" s="23"/>
      <c r="BE514" s="23"/>
      <c r="BF514" s="23"/>
      <c r="BG514" s="23"/>
      <c r="BH514" s="23"/>
      <c r="BI514" s="23"/>
      <c r="BJ514" s="23"/>
      <c r="BK514" s="23"/>
      <c r="BL514" s="23"/>
      <c r="BM514" s="23"/>
      <c r="BN514" s="23"/>
      <c r="BO514" s="23"/>
      <c r="BP514" s="23"/>
      <c r="BQ514" s="23"/>
      <c r="BR514" s="23"/>
      <c r="BS514" s="23"/>
      <c r="BT514" s="23"/>
      <c r="BU514" s="23"/>
      <c r="BV514" s="23"/>
      <c r="BW514" s="23"/>
      <c r="BX514" s="23"/>
      <c r="BY514" s="23"/>
      <c r="BZ514" s="23"/>
    </row>
    <row r="515" spans="1:78" ht="15.75" customHeight="1" x14ac:dyDescent="0.35">
      <c r="A515" s="23"/>
      <c r="C515" s="23"/>
      <c r="D515" s="23"/>
      <c r="E515" s="23"/>
      <c r="F515" s="26"/>
      <c r="G515" s="23"/>
      <c r="H515" s="23"/>
      <c r="I515" s="23"/>
      <c r="J515" s="23"/>
      <c r="K515" s="23"/>
      <c r="L515" s="23"/>
      <c r="M515" s="23"/>
      <c r="N515" s="23"/>
      <c r="R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BB515" s="23"/>
      <c r="BC515" s="23"/>
      <c r="BD515" s="23"/>
      <c r="BE515" s="23"/>
      <c r="BF515" s="23"/>
      <c r="BG515" s="23"/>
      <c r="BH515" s="23"/>
      <c r="BI515" s="23"/>
      <c r="BJ515" s="23"/>
      <c r="BK515" s="23"/>
      <c r="BL515" s="23"/>
      <c r="BM515" s="23"/>
      <c r="BN515" s="23"/>
      <c r="BO515" s="23"/>
      <c r="BP515" s="23"/>
      <c r="BQ515" s="23"/>
      <c r="BR515" s="23"/>
      <c r="BS515" s="23"/>
      <c r="BT515" s="23"/>
      <c r="BU515" s="23"/>
      <c r="BV515" s="23"/>
      <c r="BW515" s="23"/>
      <c r="BX515" s="23"/>
      <c r="BY515" s="23"/>
      <c r="BZ515" s="23"/>
    </row>
    <row r="516" spans="1:78" ht="15.75" customHeight="1" x14ac:dyDescent="0.35">
      <c r="A516" s="23"/>
      <c r="C516" s="23"/>
      <c r="D516" s="23"/>
      <c r="E516" s="23"/>
      <c r="F516" s="26"/>
      <c r="G516" s="23"/>
      <c r="H516" s="23"/>
      <c r="I516" s="23"/>
      <c r="J516" s="23"/>
      <c r="K516" s="23"/>
      <c r="L516" s="23"/>
      <c r="M516" s="23"/>
      <c r="N516" s="23"/>
      <c r="R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BB516" s="23"/>
      <c r="BC516" s="23"/>
      <c r="BD516" s="23"/>
      <c r="BE516" s="23"/>
      <c r="BF516" s="23"/>
      <c r="BG516" s="23"/>
      <c r="BH516" s="23"/>
      <c r="BI516" s="23"/>
      <c r="BJ516" s="23"/>
      <c r="BK516" s="23"/>
      <c r="BL516" s="23"/>
      <c r="BM516" s="23"/>
      <c r="BN516" s="23"/>
      <c r="BO516" s="23"/>
      <c r="BP516" s="23"/>
      <c r="BQ516" s="23"/>
      <c r="BR516" s="23"/>
      <c r="BS516" s="23"/>
      <c r="BT516" s="23"/>
      <c r="BU516" s="23"/>
      <c r="BV516" s="23"/>
      <c r="BW516" s="23"/>
      <c r="BX516" s="23"/>
      <c r="BY516" s="23"/>
      <c r="BZ516" s="23"/>
    </row>
    <row r="517" spans="1:78" ht="15.75" customHeight="1" x14ac:dyDescent="0.35">
      <c r="A517" s="23"/>
      <c r="C517" s="23"/>
      <c r="D517" s="23"/>
      <c r="E517" s="23"/>
      <c r="F517" s="26"/>
      <c r="G517" s="23"/>
      <c r="H517" s="23"/>
      <c r="I517" s="23"/>
      <c r="J517" s="23"/>
      <c r="K517" s="23"/>
      <c r="L517" s="23"/>
      <c r="M517" s="23"/>
      <c r="N517" s="23"/>
      <c r="R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BB517" s="23"/>
      <c r="BC517" s="23"/>
      <c r="BD517" s="23"/>
      <c r="BE517" s="23"/>
      <c r="BF517" s="23"/>
      <c r="BG517" s="23"/>
      <c r="BH517" s="23"/>
      <c r="BI517" s="23"/>
      <c r="BJ517" s="23"/>
      <c r="BK517" s="23"/>
      <c r="BL517" s="23"/>
      <c r="BM517" s="23"/>
      <c r="BN517" s="23"/>
      <c r="BO517" s="23"/>
      <c r="BP517" s="23"/>
      <c r="BQ517" s="23"/>
      <c r="BR517" s="23"/>
      <c r="BS517" s="23"/>
      <c r="BT517" s="23"/>
      <c r="BU517" s="23"/>
      <c r="BV517" s="23"/>
      <c r="BW517" s="23"/>
      <c r="BX517" s="23"/>
      <c r="BY517" s="23"/>
      <c r="BZ517" s="23"/>
    </row>
    <row r="518" spans="1:78" ht="15.75" customHeight="1" x14ac:dyDescent="0.35">
      <c r="A518" s="23"/>
      <c r="C518" s="23"/>
      <c r="D518" s="23"/>
      <c r="E518" s="23"/>
      <c r="F518" s="26"/>
      <c r="G518" s="23"/>
      <c r="H518" s="23"/>
      <c r="I518" s="23"/>
      <c r="J518" s="23"/>
      <c r="K518" s="23"/>
      <c r="L518" s="23"/>
      <c r="M518" s="23"/>
      <c r="N518" s="23"/>
      <c r="R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BB518" s="23"/>
      <c r="BC518" s="23"/>
      <c r="BD518" s="23"/>
      <c r="BE518" s="23"/>
      <c r="BF518" s="23"/>
      <c r="BG518" s="23"/>
      <c r="BH518" s="23"/>
      <c r="BI518" s="23"/>
      <c r="BJ518" s="23"/>
      <c r="BK518" s="23"/>
      <c r="BL518" s="23"/>
      <c r="BM518" s="23"/>
      <c r="BN518" s="23"/>
      <c r="BO518" s="23"/>
      <c r="BP518" s="23"/>
      <c r="BQ518" s="23"/>
      <c r="BR518" s="23"/>
      <c r="BS518" s="23"/>
      <c r="BT518" s="23"/>
      <c r="BU518" s="23"/>
      <c r="BV518" s="23"/>
      <c r="BW518" s="23"/>
      <c r="BX518" s="23"/>
      <c r="BY518" s="23"/>
      <c r="BZ518" s="23"/>
    </row>
    <row r="519" spans="1:78" ht="15.75" customHeight="1" x14ac:dyDescent="0.35">
      <c r="A519" s="23"/>
      <c r="C519" s="23"/>
      <c r="D519" s="23"/>
      <c r="E519" s="23"/>
      <c r="F519" s="26"/>
      <c r="G519" s="23"/>
      <c r="H519" s="23"/>
      <c r="I519" s="23"/>
      <c r="J519" s="23"/>
      <c r="K519" s="23"/>
      <c r="L519" s="23"/>
      <c r="M519" s="23"/>
      <c r="N519" s="23"/>
      <c r="R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BB519" s="23"/>
      <c r="BC519" s="23"/>
      <c r="BD519" s="23"/>
      <c r="BE519" s="23"/>
      <c r="BF519" s="23"/>
      <c r="BG519" s="23"/>
      <c r="BH519" s="23"/>
      <c r="BI519" s="23"/>
      <c r="BJ519" s="23"/>
      <c r="BK519" s="23"/>
      <c r="BL519" s="23"/>
      <c r="BM519" s="23"/>
      <c r="BN519" s="23"/>
      <c r="BO519" s="23"/>
      <c r="BP519" s="23"/>
      <c r="BQ519" s="23"/>
      <c r="BR519" s="23"/>
      <c r="BS519" s="23"/>
      <c r="BT519" s="23"/>
      <c r="BU519" s="23"/>
      <c r="BV519" s="23"/>
      <c r="BW519" s="23"/>
      <c r="BX519" s="23"/>
      <c r="BY519" s="23"/>
      <c r="BZ519" s="23"/>
    </row>
    <row r="520" spans="1:78" ht="15.75" customHeight="1" x14ac:dyDescent="0.35">
      <c r="A520" s="23"/>
      <c r="C520" s="23"/>
      <c r="D520" s="23"/>
      <c r="E520" s="23"/>
      <c r="F520" s="26"/>
      <c r="G520" s="23"/>
      <c r="H520" s="23"/>
      <c r="I520" s="23"/>
      <c r="J520" s="23"/>
      <c r="K520" s="23"/>
      <c r="L520" s="23"/>
      <c r="M520" s="23"/>
      <c r="N520" s="23"/>
      <c r="R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BB520" s="23"/>
      <c r="BC520" s="23"/>
      <c r="BD520" s="23"/>
      <c r="BE520" s="23"/>
      <c r="BF520" s="23"/>
      <c r="BG520" s="23"/>
      <c r="BH520" s="23"/>
      <c r="BI520" s="23"/>
      <c r="BJ520" s="23"/>
      <c r="BK520" s="23"/>
      <c r="BL520" s="23"/>
      <c r="BM520" s="23"/>
      <c r="BN520" s="23"/>
      <c r="BO520" s="23"/>
      <c r="BP520" s="23"/>
      <c r="BQ520" s="23"/>
      <c r="BR520" s="23"/>
      <c r="BS520" s="23"/>
      <c r="BT520" s="23"/>
      <c r="BU520" s="23"/>
      <c r="BV520" s="23"/>
      <c r="BW520" s="23"/>
      <c r="BX520" s="23"/>
      <c r="BY520" s="23"/>
      <c r="BZ520" s="23"/>
    </row>
    <row r="521" spans="1:78" ht="15.75" customHeight="1" x14ac:dyDescent="0.35">
      <c r="A521" s="23"/>
      <c r="C521" s="23"/>
      <c r="D521" s="23"/>
      <c r="E521" s="23"/>
      <c r="F521" s="26"/>
      <c r="G521" s="23"/>
      <c r="H521" s="23"/>
      <c r="I521" s="23"/>
      <c r="J521" s="23"/>
      <c r="K521" s="23"/>
      <c r="L521" s="23"/>
      <c r="M521" s="23"/>
      <c r="N521" s="23"/>
      <c r="R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BB521" s="23"/>
      <c r="BC521" s="23"/>
      <c r="BD521" s="23"/>
      <c r="BE521" s="23"/>
      <c r="BF521" s="23"/>
      <c r="BG521" s="23"/>
      <c r="BH521" s="23"/>
      <c r="BI521" s="23"/>
      <c r="BJ521" s="23"/>
      <c r="BK521" s="23"/>
      <c r="BL521" s="23"/>
      <c r="BM521" s="23"/>
      <c r="BN521" s="23"/>
      <c r="BO521" s="23"/>
      <c r="BP521" s="23"/>
      <c r="BQ521" s="23"/>
      <c r="BR521" s="23"/>
      <c r="BS521" s="23"/>
      <c r="BT521" s="23"/>
      <c r="BU521" s="23"/>
      <c r="BV521" s="23"/>
      <c r="BW521" s="23"/>
      <c r="BX521" s="23"/>
      <c r="BY521" s="23"/>
      <c r="BZ521" s="23"/>
    </row>
    <row r="522" spans="1:78" ht="15.75" customHeight="1" x14ac:dyDescent="0.35">
      <c r="A522" s="23"/>
      <c r="C522" s="23"/>
      <c r="D522" s="23"/>
      <c r="E522" s="23"/>
      <c r="F522" s="26"/>
      <c r="G522" s="23"/>
      <c r="H522" s="23"/>
      <c r="I522" s="23"/>
      <c r="J522" s="23"/>
      <c r="K522" s="23"/>
      <c r="L522" s="23"/>
      <c r="M522" s="23"/>
      <c r="N522" s="23"/>
      <c r="R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BB522" s="23"/>
      <c r="BC522" s="23"/>
      <c r="BD522" s="23"/>
      <c r="BE522" s="23"/>
      <c r="BF522" s="23"/>
      <c r="BG522" s="23"/>
      <c r="BH522" s="23"/>
      <c r="BI522" s="23"/>
      <c r="BJ522" s="23"/>
      <c r="BK522" s="23"/>
      <c r="BL522" s="23"/>
      <c r="BM522" s="23"/>
      <c r="BN522" s="23"/>
      <c r="BO522" s="23"/>
      <c r="BP522" s="23"/>
      <c r="BQ522" s="23"/>
      <c r="BR522" s="23"/>
      <c r="BS522" s="23"/>
      <c r="BT522" s="23"/>
      <c r="BU522" s="23"/>
      <c r="BV522" s="23"/>
      <c r="BW522" s="23"/>
      <c r="BX522" s="23"/>
      <c r="BY522" s="23"/>
      <c r="BZ522" s="23"/>
    </row>
    <row r="523" spans="1:78" ht="15.75" customHeight="1" x14ac:dyDescent="0.35">
      <c r="A523" s="23"/>
      <c r="C523" s="23"/>
      <c r="D523" s="23"/>
      <c r="E523" s="23"/>
      <c r="F523" s="26"/>
      <c r="G523" s="23"/>
      <c r="H523" s="23"/>
      <c r="I523" s="23"/>
      <c r="J523" s="23"/>
      <c r="K523" s="23"/>
      <c r="L523" s="23"/>
      <c r="M523" s="23"/>
      <c r="N523" s="23"/>
      <c r="R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BB523" s="23"/>
      <c r="BC523" s="23"/>
      <c r="BD523" s="23"/>
      <c r="BE523" s="23"/>
      <c r="BF523" s="23"/>
      <c r="BG523" s="23"/>
      <c r="BH523" s="23"/>
      <c r="BI523" s="23"/>
      <c r="BJ523" s="23"/>
      <c r="BK523" s="23"/>
      <c r="BL523" s="23"/>
      <c r="BM523" s="23"/>
      <c r="BN523" s="23"/>
      <c r="BO523" s="23"/>
      <c r="BP523" s="23"/>
      <c r="BQ523" s="23"/>
      <c r="BR523" s="23"/>
      <c r="BS523" s="23"/>
      <c r="BT523" s="23"/>
      <c r="BU523" s="23"/>
      <c r="BV523" s="23"/>
      <c r="BW523" s="23"/>
      <c r="BX523" s="23"/>
      <c r="BY523" s="23"/>
      <c r="BZ523" s="23"/>
    </row>
    <row r="524" spans="1:78" ht="15.75" customHeight="1" x14ac:dyDescent="0.35">
      <c r="A524" s="23"/>
      <c r="C524" s="23"/>
      <c r="D524" s="23"/>
      <c r="E524" s="23"/>
      <c r="F524" s="26"/>
      <c r="G524" s="23"/>
      <c r="H524" s="23"/>
      <c r="I524" s="23"/>
      <c r="J524" s="23"/>
      <c r="K524" s="23"/>
      <c r="L524" s="23"/>
      <c r="M524" s="23"/>
      <c r="N524" s="23"/>
      <c r="R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BB524" s="23"/>
      <c r="BC524" s="23"/>
      <c r="BD524" s="23"/>
      <c r="BE524" s="23"/>
      <c r="BF524" s="23"/>
      <c r="BG524" s="23"/>
      <c r="BH524" s="23"/>
      <c r="BI524" s="23"/>
      <c r="BJ524" s="23"/>
      <c r="BK524" s="23"/>
      <c r="BL524" s="23"/>
      <c r="BM524" s="23"/>
      <c r="BN524" s="23"/>
      <c r="BO524" s="23"/>
      <c r="BP524" s="23"/>
      <c r="BQ524" s="23"/>
      <c r="BR524" s="23"/>
      <c r="BS524" s="23"/>
      <c r="BT524" s="23"/>
      <c r="BU524" s="23"/>
      <c r="BV524" s="23"/>
      <c r="BW524" s="23"/>
      <c r="BX524" s="23"/>
      <c r="BY524" s="23"/>
      <c r="BZ524" s="23"/>
    </row>
    <row r="525" spans="1:78" ht="15.75" customHeight="1" x14ac:dyDescent="0.35">
      <c r="A525" s="23"/>
      <c r="C525" s="23"/>
      <c r="D525" s="23"/>
      <c r="E525" s="23"/>
      <c r="F525" s="26"/>
      <c r="G525" s="23"/>
      <c r="H525" s="23"/>
      <c r="I525" s="23"/>
      <c r="J525" s="23"/>
      <c r="K525" s="23"/>
      <c r="L525" s="23"/>
      <c r="M525" s="23"/>
      <c r="N525" s="23"/>
      <c r="R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BB525" s="23"/>
      <c r="BC525" s="23"/>
      <c r="BD525" s="23"/>
      <c r="BE525" s="23"/>
      <c r="BF525" s="23"/>
      <c r="BG525" s="23"/>
      <c r="BH525" s="23"/>
      <c r="BI525" s="23"/>
      <c r="BJ525" s="23"/>
      <c r="BK525" s="23"/>
      <c r="BL525" s="23"/>
      <c r="BM525" s="23"/>
      <c r="BN525" s="23"/>
      <c r="BO525" s="23"/>
      <c r="BP525" s="23"/>
      <c r="BQ525" s="23"/>
      <c r="BR525" s="23"/>
      <c r="BS525" s="23"/>
      <c r="BT525" s="23"/>
      <c r="BU525" s="23"/>
      <c r="BV525" s="23"/>
      <c r="BW525" s="23"/>
      <c r="BX525" s="23"/>
      <c r="BY525" s="23"/>
      <c r="BZ525" s="23"/>
    </row>
    <row r="526" spans="1:78" ht="15.75" customHeight="1" x14ac:dyDescent="0.35">
      <c r="A526" s="23"/>
      <c r="C526" s="23"/>
      <c r="D526" s="23"/>
      <c r="E526" s="23"/>
      <c r="F526" s="26"/>
      <c r="G526" s="23"/>
      <c r="H526" s="23"/>
      <c r="I526" s="23"/>
      <c r="J526" s="23"/>
      <c r="K526" s="23"/>
      <c r="L526" s="23"/>
      <c r="M526" s="23"/>
      <c r="N526" s="23"/>
      <c r="R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BB526" s="23"/>
      <c r="BC526" s="23"/>
      <c r="BD526" s="23"/>
      <c r="BE526" s="23"/>
      <c r="BF526" s="23"/>
      <c r="BG526" s="23"/>
      <c r="BH526" s="23"/>
      <c r="BI526" s="23"/>
      <c r="BJ526" s="23"/>
      <c r="BK526" s="23"/>
      <c r="BL526" s="23"/>
      <c r="BM526" s="23"/>
      <c r="BN526" s="23"/>
      <c r="BO526" s="23"/>
      <c r="BP526" s="23"/>
      <c r="BQ526" s="23"/>
      <c r="BR526" s="23"/>
      <c r="BS526" s="23"/>
      <c r="BT526" s="23"/>
      <c r="BU526" s="23"/>
      <c r="BV526" s="23"/>
      <c r="BW526" s="23"/>
      <c r="BX526" s="23"/>
      <c r="BY526" s="23"/>
      <c r="BZ526" s="23"/>
    </row>
    <row r="527" spans="1:78" ht="15.75" customHeight="1" x14ac:dyDescent="0.35">
      <c r="A527" s="23"/>
      <c r="C527" s="23"/>
      <c r="D527" s="23"/>
      <c r="E527" s="23"/>
      <c r="F527" s="26"/>
      <c r="G527" s="23"/>
      <c r="H527" s="23"/>
      <c r="I527" s="23"/>
      <c r="J527" s="23"/>
      <c r="K527" s="23"/>
      <c r="L527" s="23"/>
      <c r="M527" s="23"/>
      <c r="N527" s="23"/>
      <c r="R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BB527" s="23"/>
      <c r="BC527" s="23"/>
      <c r="BD527" s="23"/>
      <c r="BE527" s="23"/>
      <c r="BF527" s="23"/>
      <c r="BG527" s="23"/>
      <c r="BH527" s="23"/>
      <c r="BI527" s="23"/>
      <c r="BJ527" s="23"/>
      <c r="BK527" s="23"/>
      <c r="BL527" s="23"/>
      <c r="BM527" s="23"/>
      <c r="BN527" s="23"/>
      <c r="BO527" s="23"/>
      <c r="BP527" s="23"/>
      <c r="BQ527" s="23"/>
      <c r="BR527" s="23"/>
      <c r="BS527" s="23"/>
      <c r="BT527" s="23"/>
      <c r="BU527" s="23"/>
      <c r="BV527" s="23"/>
      <c r="BW527" s="23"/>
      <c r="BX527" s="23"/>
      <c r="BY527" s="23"/>
      <c r="BZ527" s="23"/>
    </row>
    <row r="528" spans="1:78" ht="15.75" customHeight="1" x14ac:dyDescent="0.35">
      <c r="A528" s="23"/>
      <c r="C528" s="23"/>
      <c r="D528" s="23"/>
      <c r="E528" s="23"/>
      <c r="F528" s="26"/>
      <c r="G528" s="23"/>
      <c r="H528" s="23"/>
      <c r="I528" s="23"/>
      <c r="J528" s="23"/>
      <c r="K528" s="23"/>
      <c r="L528" s="23"/>
      <c r="M528" s="23"/>
      <c r="N528" s="23"/>
      <c r="R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BB528" s="23"/>
      <c r="BC528" s="23"/>
      <c r="BD528" s="23"/>
      <c r="BE528" s="23"/>
      <c r="BF528" s="23"/>
      <c r="BG528" s="23"/>
      <c r="BH528" s="23"/>
      <c r="BI528" s="23"/>
      <c r="BJ528" s="23"/>
      <c r="BK528" s="23"/>
      <c r="BL528" s="23"/>
      <c r="BM528" s="23"/>
      <c r="BN528" s="23"/>
      <c r="BO528" s="23"/>
      <c r="BP528" s="23"/>
      <c r="BQ528" s="23"/>
      <c r="BR528" s="23"/>
      <c r="BS528" s="23"/>
      <c r="BT528" s="23"/>
      <c r="BU528" s="23"/>
      <c r="BV528" s="23"/>
      <c r="BW528" s="23"/>
      <c r="BX528" s="23"/>
      <c r="BY528" s="23"/>
      <c r="BZ528" s="23"/>
    </row>
    <row r="529" spans="1:78" ht="15.75" customHeight="1" x14ac:dyDescent="0.35">
      <c r="A529" s="23"/>
      <c r="C529" s="23"/>
      <c r="D529" s="23"/>
      <c r="E529" s="23"/>
      <c r="F529" s="26"/>
      <c r="G529" s="23"/>
      <c r="H529" s="23"/>
      <c r="I529" s="23"/>
      <c r="J529" s="23"/>
      <c r="K529" s="23"/>
      <c r="L529" s="23"/>
      <c r="M529" s="23"/>
      <c r="N529" s="23"/>
      <c r="R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BB529" s="23"/>
      <c r="BC529" s="23"/>
      <c r="BD529" s="23"/>
      <c r="BE529" s="23"/>
      <c r="BF529" s="23"/>
      <c r="BG529" s="23"/>
      <c r="BH529" s="23"/>
      <c r="BI529" s="23"/>
      <c r="BJ529" s="23"/>
      <c r="BK529" s="23"/>
      <c r="BL529" s="23"/>
      <c r="BM529" s="23"/>
      <c r="BN529" s="23"/>
      <c r="BO529" s="23"/>
      <c r="BP529" s="23"/>
      <c r="BQ529" s="23"/>
      <c r="BR529" s="23"/>
      <c r="BS529" s="23"/>
      <c r="BT529" s="23"/>
      <c r="BU529" s="23"/>
      <c r="BV529" s="23"/>
      <c r="BW529" s="23"/>
      <c r="BX529" s="23"/>
      <c r="BY529" s="23"/>
      <c r="BZ529" s="23"/>
    </row>
    <row r="530" spans="1:78" ht="15.75" customHeight="1" x14ac:dyDescent="0.35">
      <c r="A530" s="23"/>
      <c r="C530" s="23"/>
      <c r="D530" s="23"/>
      <c r="E530" s="23"/>
      <c r="F530" s="26"/>
      <c r="G530" s="23"/>
      <c r="H530" s="23"/>
      <c r="I530" s="23"/>
      <c r="J530" s="23"/>
      <c r="K530" s="23"/>
      <c r="L530" s="23"/>
      <c r="M530" s="23"/>
      <c r="N530" s="23"/>
      <c r="R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BB530" s="23"/>
      <c r="BC530" s="23"/>
      <c r="BD530" s="23"/>
      <c r="BE530" s="23"/>
      <c r="BF530" s="23"/>
      <c r="BG530" s="23"/>
      <c r="BH530" s="23"/>
      <c r="BI530" s="23"/>
      <c r="BJ530" s="23"/>
      <c r="BK530" s="23"/>
      <c r="BL530" s="23"/>
      <c r="BM530" s="23"/>
      <c r="BN530" s="23"/>
      <c r="BO530" s="23"/>
      <c r="BP530" s="23"/>
      <c r="BQ530" s="23"/>
      <c r="BR530" s="23"/>
      <c r="BS530" s="23"/>
      <c r="BT530" s="23"/>
      <c r="BU530" s="23"/>
      <c r="BV530" s="23"/>
      <c r="BW530" s="23"/>
      <c r="BX530" s="23"/>
      <c r="BY530" s="23"/>
      <c r="BZ530" s="23"/>
    </row>
    <row r="531" spans="1:78" ht="15.75" customHeight="1" x14ac:dyDescent="0.35">
      <c r="A531" s="23"/>
      <c r="C531" s="23"/>
      <c r="D531" s="23"/>
      <c r="E531" s="23"/>
      <c r="F531" s="26"/>
      <c r="G531" s="23"/>
      <c r="H531" s="23"/>
      <c r="I531" s="23"/>
      <c r="J531" s="23"/>
      <c r="K531" s="23"/>
      <c r="L531" s="23"/>
      <c r="M531" s="23"/>
      <c r="N531" s="23"/>
      <c r="R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BB531" s="23"/>
      <c r="BC531" s="23"/>
      <c r="BD531" s="23"/>
      <c r="BE531" s="23"/>
      <c r="BF531" s="23"/>
      <c r="BG531" s="23"/>
      <c r="BH531" s="23"/>
      <c r="BI531" s="23"/>
      <c r="BJ531" s="23"/>
      <c r="BK531" s="23"/>
      <c r="BL531" s="23"/>
      <c r="BM531" s="23"/>
      <c r="BN531" s="23"/>
      <c r="BO531" s="23"/>
      <c r="BP531" s="23"/>
      <c r="BQ531" s="23"/>
      <c r="BR531" s="23"/>
      <c r="BS531" s="23"/>
      <c r="BT531" s="23"/>
      <c r="BU531" s="23"/>
      <c r="BV531" s="23"/>
      <c r="BW531" s="23"/>
      <c r="BX531" s="23"/>
      <c r="BY531" s="23"/>
      <c r="BZ531" s="23"/>
    </row>
    <row r="532" spans="1:78" ht="15.75" customHeight="1" x14ac:dyDescent="0.35">
      <c r="A532" s="23"/>
      <c r="C532" s="23"/>
      <c r="D532" s="23"/>
      <c r="E532" s="23"/>
      <c r="F532" s="26"/>
      <c r="G532" s="23"/>
      <c r="H532" s="23"/>
      <c r="I532" s="23"/>
      <c r="J532" s="23"/>
      <c r="K532" s="23"/>
      <c r="L532" s="23"/>
      <c r="M532" s="23"/>
      <c r="N532" s="23"/>
      <c r="R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BB532" s="23"/>
      <c r="BC532" s="23"/>
      <c r="BD532" s="23"/>
      <c r="BE532" s="23"/>
      <c r="BF532" s="23"/>
      <c r="BG532" s="23"/>
      <c r="BH532" s="23"/>
      <c r="BI532" s="23"/>
      <c r="BJ532" s="23"/>
      <c r="BK532" s="23"/>
      <c r="BL532" s="23"/>
      <c r="BM532" s="23"/>
      <c r="BN532" s="23"/>
      <c r="BO532" s="23"/>
      <c r="BP532" s="23"/>
      <c r="BQ532" s="23"/>
      <c r="BR532" s="23"/>
      <c r="BS532" s="23"/>
      <c r="BT532" s="23"/>
      <c r="BU532" s="23"/>
      <c r="BV532" s="23"/>
      <c r="BW532" s="23"/>
      <c r="BX532" s="23"/>
      <c r="BY532" s="23"/>
      <c r="BZ532" s="23"/>
    </row>
    <row r="533" spans="1:78" ht="15.75" customHeight="1" x14ac:dyDescent="0.35">
      <c r="A533" s="23"/>
      <c r="C533" s="23"/>
      <c r="D533" s="23"/>
      <c r="E533" s="23"/>
      <c r="F533" s="26"/>
      <c r="G533" s="23"/>
      <c r="H533" s="23"/>
      <c r="I533" s="23"/>
      <c r="J533" s="23"/>
      <c r="K533" s="23"/>
      <c r="L533" s="23"/>
      <c r="M533" s="23"/>
      <c r="N533" s="23"/>
      <c r="R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BB533" s="23"/>
      <c r="BC533" s="23"/>
      <c r="BD533" s="23"/>
      <c r="BE533" s="23"/>
      <c r="BF533" s="23"/>
      <c r="BG533" s="23"/>
      <c r="BH533" s="23"/>
      <c r="BI533" s="23"/>
      <c r="BJ533" s="23"/>
      <c r="BK533" s="23"/>
      <c r="BL533" s="23"/>
      <c r="BM533" s="23"/>
      <c r="BN533" s="23"/>
      <c r="BO533" s="23"/>
      <c r="BP533" s="23"/>
      <c r="BQ533" s="23"/>
      <c r="BR533" s="23"/>
      <c r="BS533" s="23"/>
      <c r="BT533" s="23"/>
      <c r="BU533" s="23"/>
      <c r="BV533" s="23"/>
      <c r="BW533" s="23"/>
      <c r="BX533" s="23"/>
      <c r="BY533" s="23"/>
      <c r="BZ533" s="23"/>
    </row>
    <row r="534" spans="1:78" ht="15.75" customHeight="1" x14ac:dyDescent="0.35">
      <c r="A534" s="23"/>
      <c r="C534" s="23"/>
      <c r="D534" s="23"/>
      <c r="E534" s="23"/>
      <c r="F534" s="26"/>
      <c r="G534" s="23"/>
      <c r="H534" s="23"/>
      <c r="I534" s="23"/>
      <c r="J534" s="23"/>
      <c r="K534" s="23"/>
      <c r="L534" s="23"/>
      <c r="M534" s="23"/>
      <c r="N534" s="23"/>
      <c r="R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BB534" s="23"/>
      <c r="BC534" s="23"/>
      <c r="BD534" s="23"/>
      <c r="BE534" s="23"/>
      <c r="BF534" s="23"/>
      <c r="BG534" s="23"/>
      <c r="BH534" s="23"/>
      <c r="BI534" s="23"/>
      <c r="BJ534" s="23"/>
      <c r="BK534" s="23"/>
      <c r="BL534" s="23"/>
      <c r="BM534" s="23"/>
      <c r="BN534" s="23"/>
      <c r="BO534" s="23"/>
      <c r="BP534" s="23"/>
      <c r="BQ534" s="23"/>
      <c r="BR534" s="23"/>
      <c r="BS534" s="23"/>
      <c r="BT534" s="23"/>
      <c r="BU534" s="23"/>
      <c r="BV534" s="23"/>
      <c r="BW534" s="23"/>
      <c r="BX534" s="23"/>
      <c r="BY534" s="23"/>
      <c r="BZ534" s="23"/>
    </row>
    <row r="535" spans="1:78" ht="15.75" customHeight="1" x14ac:dyDescent="0.35">
      <c r="A535" s="23"/>
      <c r="C535" s="23"/>
      <c r="D535" s="23"/>
      <c r="E535" s="23"/>
      <c r="F535" s="26"/>
      <c r="G535" s="23"/>
      <c r="H535" s="23"/>
      <c r="I535" s="23"/>
      <c r="J535" s="23"/>
      <c r="K535" s="23"/>
      <c r="L535" s="23"/>
      <c r="M535" s="23"/>
      <c r="N535" s="23"/>
      <c r="R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BB535" s="23"/>
      <c r="BC535" s="23"/>
      <c r="BD535" s="23"/>
      <c r="BE535" s="23"/>
      <c r="BF535" s="23"/>
      <c r="BG535" s="23"/>
      <c r="BH535" s="23"/>
      <c r="BI535" s="23"/>
      <c r="BJ535" s="23"/>
      <c r="BK535" s="23"/>
      <c r="BL535" s="23"/>
      <c r="BM535" s="23"/>
      <c r="BN535" s="23"/>
      <c r="BO535" s="23"/>
      <c r="BP535" s="23"/>
      <c r="BQ535" s="23"/>
      <c r="BR535" s="23"/>
      <c r="BS535" s="23"/>
      <c r="BT535" s="23"/>
      <c r="BU535" s="23"/>
      <c r="BV535" s="23"/>
      <c r="BW535" s="23"/>
      <c r="BX535" s="23"/>
      <c r="BY535" s="23"/>
      <c r="BZ535" s="23"/>
    </row>
    <row r="536" spans="1:78" ht="15.75" customHeight="1" x14ac:dyDescent="0.35">
      <c r="A536" s="23"/>
      <c r="C536" s="23"/>
      <c r="D536" s="23"/>
      <c r="E536" s="23"/>
      <c r="F536" s="26"/>
      <c r="G536" s="23"/>
      <c r="H536" s="23"/>
      <c r="I536" s="23"/>
      <c r="J536" s="23"/>
      <c r="K536" s="23"/>
      <c r="L536" s="23"/>
      <c r="M536" s="23"/>
      <c r="N536" s="23"/>
      <c r="R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BB536" s="23"/>
      <c r="BC536" s="23"/>
      <c r="BD536" s="23"/>
      <c r="BE536" s="23"/>
      <c r="BF536" s="23"/>
      <c r="BG536" s="23"/>
      <c r="BH536" s="23"/>
      <c r="BI536" s="23"/>
      <c r="BJ536" s="23"/>
      <c r="BK536" s="23"/>
      <c r="BL536" s="23"/>
      <c r="BM536" s="23"/>
      <c r="BN536" s="23"/>
      <c r="BO536" s="23"/>
      <c r="BP536" s="23"/>
      <c r="BQ536" s="23"/>
      <c r="BR536" s="23"/>
      <c r="BS536" s="23"/>
      <c r="BT536" s="23"/>
      <c r="BU536" s="23"/>
      <c r="BV536" s="23"/>
      <c r="BW536" s="23"/>
      <c r="BX536" s="23"/>
      <c r="BY536" s="23"/>
      <c r="BZ536" s="23"/>
    </row>
    <row r="537" spans="1:78" ht="15.75" customHeight="1" x14ac:dyDescent="0.35">
      <c r="A537" s="23"/>
      <c r="C537" s="23"/>
      <c r="D537" s="23"/>
      <c r="E537" s="23"/>
      <c r="F537" s="26"/>
      <c r="G537" s="23"/>
      <c r="H537" s="23"/>
      <c r="I537" s="23"/>
      <c r="J537" s="23"/>
      <c r="K537" s="23"/>
      <c r="L537" s="23"/>
      <c r="M537" s="23"/>
      <c r="N537" s="23"/>
      <c r="R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BB537" s="23"/>
      <c r="BC537" s="23"/>
      <c r="BD537" s="23"/>
      <c r="BE537" s="23"/>
      <c r="BF537" s="23"/>
      <c r="BG537" s="23"/>
      <c r="BH537" s="23"/>
      <c r="BI537" s="23"/>
      <c r="BJ537" s="23"/>
      <c r="BK537" s="23"/>
      <c r="BL537" s="23"/>
      <c r="BM537" s="23"/>
      <c r="BN537" s="23"/>
      <c r="BO537" s="23"/>
      <c r="BP537" s="23"/>
      <c r="BQ537" s="23"/>
      <c r="BR537" s="23"/>
      <c r="BS537" s="23"/>
      <c r="BT537" s="23"/>
      <c r="BU537" s="23"/>
      <c r="BV537" s="23"/>
      <c r="BW537" s="23"/>
      <c r="BX537" s="23"/>
      <c r="BY537" s="23"/>
      <c r="BZ537" s="23"/>
    </row>
    <row r="538" spans="1:78" ht="15.75" customHeight="1" x14ac:dyDescent="0.35">
      <c r="A538" s="23"/>
      <c r="C538" s="23"/>
      <c r="D538" s="23"/>
      <c r="E538" s="23"/>
      <c r="F538" s="26"/>
      <c r="G538" s="23"/>
      <c r="H538" s="23"/>
      <c r="I538" s="23"/>
      <c r="J538" s="23"/>
      <c r="K538" s="23"/>
      <c r="L538" s="23"/>
      <c r="M538" s="23"/>
      <c r="N538" s="23"/>
      <c r="R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BB538" s="23"/>
      <c r="BC538" s="23"/>
      <c r="BD538" s="23"/>
      <c r="BE538" s="23"/>
      <c r="BF538" s="23"/>
      <c r="BG538" s="23"/>
      <c r="BH538" s="23"/>
      <c r="BI538" s="23"/>
      <c r="BJ538" s="23"/>
      <c r="BK538" s="23"/>
      <c r="BL538" s="23"/>
      <c r="BM538" s="23"/>
      <c r="BN538" s="23"/>
      <c r="BO538" s="23"/>
      <c r="BP538" s="23"/>
      <c r="BQ538" s="23"/>
      <c r="BR538" s="23"/>
      <c r="BS538" s="23"/>
      <c r="BT538" s="23"/>
      <c r="BU538" s="23"/>
      <c r="BV538" s="23"/>
      <c r="BW538" s="23"/>
      <c r="BX538" s="23"/>
      <c r="BY538" s="23"/>
      <c r="BZ538" s="23"/>
    </row>
    <row r="539" spans="1:78" ht="15.75" customHeight="1" x14ac:dyDescent="0.35">
      <c r="A539" s="23"/>
      <c r="C539" s="23"/>
      <c r="D539" s="23"/>
      <c r="E539" s="23"/>
      <c r="F539" s="26"/>
      <c r="G539" s="23"/>
      <c r="H539" s="23"/>
      <c r="I539" s="23"/>
      <c r="J539" s="23"/>
      <c r="K539" s="23"/>
      <c r="L539" s="23"/>
      <c r="M539" s="23"/>
      <c r="N539" s="23"/>
      <c r="R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BB539" s="23"/>
      <c r="BC539" s="23"/>
      <c r="BD539" s="23"/>
      <c r="BE539" s="23"/>
      <c r="BF539" s="23"/>
      <c r="BG539" s="23"/>
      <c r="BH539" s="23"/>
      <c r="BI539" s="23"/>
      <c r="BJ539" s="23"/>
      <c r="BK539" s="23"/>
      <c r="BL539" s="23"/>
      <c r="BM539" s="23"/>
      <c r="BN539" s="23"/>
      <c r="BO539" s="23"/>
      <c r="BP539" s="23"/>
      <c r="BQ539" s="23"/>
      <c r="BR539" s="23"/>
      <c r="BS539" s="23"/>
      <c r="BT539" s="23"/>
      <c r="BU539" s="23"/>
      <c r="BV539" s="23"/>
      <c r="BW539" s="23"/>
      <c r="BX539" s="23"/>
      <c r="BY539" s="23"/>
      <c r="BZ539" s="23"/>
    </row>
    <row r="540" spans="1:78" ht="15.75" customHeight="1" x14ac:dyDescent="0.35">
      <c r="A540" s="23"/>
      <c r="C540" s="23"/>
      <c r="D540" s="23"/>
      <c r="E540" s="23"/>
      <c r="F540" s="26"/>
      <c r="G540" s="23"/>
      <c r="H540" s="23"/>
      <c r="I540" s="23"/>
      <c r="J540" s="23"/>
      <c r="K540" s="23"/>
      <c r="L540" s="23"/>
      <c r="M540" s="23"/>
      <c r="N540" s="23"/>
      <c r="R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BB540" s="23"/>
      <c r="BC540" s="23"/>
      <c r="BD540" s="23"/>
      <c r="BE540" s="23"/>
      <c r="BF540" s="23"/>
      <c r="BG540" s="23"/>
      <c r="BH540" s="23"/>
      <c r="BI540" s="23"/>
      <c r="BJ540" s="23"/>
      <c r="BK540" s="23"/>
      <c r="BL540" s="23"/>
      <c r="BM540" s="23"/>
      <c r="BN540" s="23"/>
      <c r="BO540" s="23"/>
      <c r="BP540" s="23"/>
      <c r="BQ540" s="23"/>
      <c r="BR540" s="23"/>
      <c r="BS540" s="23"/>
      <c r="BT540" s="23"/>
      <c r="BU540" s="23"/>
      <c r="BV540" s="23"/>
      <c r="BW540" s="23"/>
      <c r="BX540" s="23"/>
      <c r="BY540" s="23"/>
      <c r="BZ540" s="23"/>
    </row>
    <row r="541" spans="1:78" ht="15.75" customHeight="1" x14ac:dyDescent="0.35">
      <c r="A541" s="23"/>
      <c r="C541" s="23"/>
      <c r="D541" s="23"/>
      <c r="E541" s="23"/>
      <c r="F541" s="26"/>
      <c r="G541" s="23"/>
      <c r="H541" s="23"/>
      <c r="I541" s="23"/>
      <c r="J541" s="23"/>
      <c r="K541" s="23"/>
      <c r="L541" s="23"/>
      <c r="M541" s="23"/>
      <c r="N541" s="23"/>
      <c r="R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BB541" s="23"/>
      <c r="BC541" s="23"/>
      <c r="BD541" s="23"/>
      <c r="BE541" s="23"/>
      <c r="BF541" s="23"/>
      <c r="BG541" s="23"/>
      <c r="BH541" s="23"/>
      <c r="BI541" s="23"/>
      <c r="BJ541" s="23"/>
      <c r="BK541" s="23"/>
      <c r="BL541" s="23"/>
      <c r="BM541" s="23"/>
      <c r="BN541" s="23"/>
      <c r="BO541" s="23"/>
      <c r="BP541" s="23"/>
      <c r="BQ541" s="23"/>
      <c r="BR541" s="23"/>
      <c r="BS541" s="23"/>
      <c r="BT541" s="23"/>
      <c r="BU541" s="23"/>
      <c r="BV541" s="23"/>
      <c r="BW541" s="23"/>
      <c r="BX541" s="23"/>
      <c r="BY541" s="23"/>
      <c r="BZ541" s="23"/>
    </row>
    <row r="542" spans="1:78" ht="15.75" customHeight="1" x14ac:dyDescent="0.35">
      <c r="A542" s="23"/>
      <c r="C542" s="23"/>
      <c r="D542" s="23"/>
      <c r="E542" s="23"/>
      <c r="F542" s="26"/>
      <c r="G542" s="23"/>
      <c r="H542" s="23"/>
      <c r="I542" s="23"/>
      <c r="J542" s="23"/>
      <c r="K542" s="23"/>
      <c r="L542" s="23"/>
      <c r="M542" s="23"/>
      <c r="N542" s="23"/>
      <c r="R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BB542" s="23"/>
      <c r="BC542" s="23"/>
      <c r="BD542" s="23"/>
      <c r="BE542" s="23"/>
      <c r="BF542" s="23"/>
      <c r="BG542" s="23"/>
      <c r="BH542" s="23"/>
      <c r="BI542" s="23"/>
      <c r="BJ542" s="23"/>
      <c r="BK542" s="23"/>
      <c r="BL542" s="23"/>
      <c r="BM542" s="23"/>
      <c r="BN542" s="23"/>
      <c r="BO542" s="23"/>
      <c r="BP542" s="23"/>
      <c r="BQ542" s="23"/>
      <c r="BR542" s="23"/>
      <c r="BS542" s="23"/>
      <c r="BT542" s="23"/>
      <c r="BU542" s="23"/>
      <c r="BV542" s="23"/>
      <c r="BW542" s="23"/>
      <c r="BX542" s="23"/>
      <c r="BY542" s="23"/>
      <c r="BZ542" s="23"/>
    </row>
    <row r="543" spans="1:78" ht="15.75" customHeight="1" x14ac:dyDescent="0.35">
      <c r="A543" s="23"/>
      <c r="C543" s="23"/>
      <c r="D543" s="23"/>
      <c r="E543" s="23"/>
      <c r="F543" s="26"/>
      <c r="G543" s="23"/>
      <c r="H543" s="23"/>
      <c r="I543" s="23"/>
      <c r="J543" s="23"/>
      <c r="K543" s="23"/>
      <c r="L543" s="23"/>
      <c r="M543" s="23"/>
      <c r="N543" s="23"/>
      <c r="R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BB543" s="23"/>
      <c r="BC543" s="23"/>
      <c r="BD543" s="23"/>
      <c r="BE543" s="23"/>
      <c r="BF543" s="23"/>
      <c r="BG543" s="23"/>
      <c r="BH543" s="23"/>
      <c r="BI543" s="23"/>
      <c r="BJ543" s="23"/>
      <c r="BK543" s="23"/>
      <c r="BL543" s="23"/>
      <c r="BM543" s="23"/>
      <c r="BN543" s="23"/>
      <c r="BO543" s="23"/>
      <c r="BP543" s="23"/>
      <c r="BQ543" s="23"/>
      <c r="BR543" s="23"/>
      <c r="BS543" s="23"/>
      <c r="BT543" s="23"/>
      <c r="BU543" s="23"/>
      <c r="BV543" s="23"/>
      <c r="BW543" s="23"/>
      <c r="BX543" s="23"/>
      <c r="BY543" s="23"/>
      <c r="BZ543" s="23"/>
    </row>
    <row r="544" spans="1:78" ht="15.75" customHeight="1" x14ac:dyDescent="0.35">
      <c r="A544" s="23"/>
      <c r="C544" s="23"/>
      <c r="D544" s="23"/>
      <c r="E544" s="23"/>
      <c r="F544" s="26"/>
      <c r="G544" s="23"/>
      <c r="H544" s="23"/>
      <c r="I544" s="23"/>
      <c r="J544" s="23"/>
      <c r="K544" s="23"/>
      <c r="L544" s="23"/>
      <c r="M544" s="23"/>
      <c r="N544" s="23"/>
      <c r="R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BB544" s="23"/>
      <c r="BC544" s="23"/>
      <c r="BD544" s="23"/>
      <c r="BE544" s="23"/>
      <c r="BF544" s="23"/>
      <c r="BG544" s="23"/>
      <c r="BH544" s="23"/>
      <c r="BI544" s="23"/>
      <c r="BJ544" s="23"/>
      <c r="BK544" s="23"/>
      <c r="BL544" s="23"/>
      <c r="BM544" s="23"/>
      <c r="BN544" s="23"/>
      <c r="BO544" s="23"/>
      <c r="BP544" s="23"/>
      <c r="BQ544" s="23"/>
      <c r="BR544" s="23"/>
      <c r="BS544" s="23"/>
      <c r="BT544" s="23"/>
      <c r="BU544" s="23"/>
      <c r="BV544" s="23"/>
      <c r="BW544" s="23"/>
      <c r="BX544" s="23"/>
      <c r="BY544" s="23"/>
      <c r="BZ544" s="23"/>
    </row>
    <row r="545" spans="1:78" ht="15.75" customHeight="1" x14ac:dyDescent="0.35">
      <c r="A545" s="23"/>
      <c r="C545" s="23"/>
      <c r="D545" s="23"/>
      <c r="E545" s="23"/>
      <c r="F545" s="26"/>
      <c r="G545" s="23"/>
      <c r="H545" s="23"/>
      <c r="I545" s="23"/>
      <c r="J545" s="23"/>
      <c r="K545" s="23"/>
      <c r="L545" s="23"/>
      <c r="M545" s="23"/>
      <c r="N545" s="23"/>
      <c r="R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BB545" s="23"/>
      <c r="BC545" s="23"/>
      <c r="BD545" s="23"/>
      <c r="BE545" s="23"/>
      <c r="BF545" s="23"/>
      <c r="BG545" s="23"/>
      <c r="BH545" s="23"/>
      <c r="BI545" s="23"/>
      <c r="BJ545" s="23"/>
      <c r="BK545" s="23"/>
      <c r="BL545" s="23"/>
      <c r="BM545" s="23"/>
      <c r="BN545" s="23"/>
      <c r="BO545" s="23"/>
      <c r="BP545" s="23"/>
      <c r="BQ545" s="23"/>
      <c r="BR545" s="23"/>
      <c r="BS545" s="23"/>
      <c r="BT545" s="23"/>
      <c r="BU545" s="23"/>
      <c r="BV545" s="23"/>
      <c r="BW545" s="23"/>
      <c r="BX545" s="23"/>
      <c r="BY545" s="23"/>
      <c r="BZ545" s="23"/>
    </row>
    <row r="546" spans="1:78" ht="15.75" customHeight="1" x14ac:dyDescent="0.35">
      <c r="A546" s="23"/>
      <c r="C546" s="23"/>
      <c r="D546" s="23"/>
      <c r="E546" s="23"/>
      <c r="F546" s="26"/>
      <c r="G546" s="23"/>
      <c r="H546" s="23"/>
      <c r="I546" s="23"/>
      <c r="J546" s="23"/>
      <c r="K546" s="23"/>
      <c r="L546" s="23"/>
      <c r="M546" s="23"/>
      <c r="N546" s="23"/>
      <c r="R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BB546" s="23"/>
      <c r="BC546" s="23"/>
      <c r="BD546" s="23"/>
      <c r="BE546" s="23"/>
      <c r="BF546" s="23"/>
      <c r="BG546" s="23"/>
      <c r="BH546" s="23"/>
      <c r="BI546" s="23"/>
      <c r="BJ546" s="23"/>
      <c r="BK546" s="23"/>
      <c r="BL546" s="23"/>
      <c r="BM546" s="23"/>
      <c r="BN546" s="23"/>
      <c r="BO546" s="23"/>
      <c r="BP546" s="23"/>
      <c r="BQ546" s="23"/>
      <c r="BR546" s="23"/>
      <c r="BS546" s="23"/>
      <c r="BT546" s="23"/>
      <c r="BU546" s="23"/>
      <c r="BV546" s="23"/>
      <c r="BW546" s="23"/>
      <c r="BX546" s="23"/>
      <c r="BY546" s="23"/>
      <c r="BZ546" s="23"/>
    </row>
    <row r="547" spans="1:78" ht="15.75" customHeight="1" x14ac:dyDescent="0.35">
      <c r="A547" s="23"/>
      <c r="C547" s="23"/>
      <c r="D547" s="23"/>
      <c r="E547" s="23"/>
      <c r="F547" s="26"/>
      <c r="G547" s="23"/>
      <c r="H547" s="23"/>
      <c r="I547" s="23"/>
      <c r="J547" s="23"/>
      <c r="K547" s="23"/>
      <c r="L547" s="23"/>
      <c r="M547" s="23"/>
      <c r="N547" s="23"/>
      <c r="R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BB547" s="23"/>
      <c r="BC547" s="23"/>
      <c r="BD547" s="23"/>
      <c r="BE547" s="23"/>
      <c r="BF547" s="23"/>
      <c r="BG547" s="23"/>
      <c r="BH547" s="23"/>
      <c r="BI547" s="23"/>
      <c r="BJ547" s="23"/>
      <c r="BK547" s="23"/>
      <c r="BL547" s="23"/>
      <c r="BM547" s="23"/>
      <c r="BN547" s="23"/>
      <c r="BO547" s="23"/>
      <c r="BP547" s="23"/>
      <c r="BQ547" s="23"/>
      <c r="BR547" s="23"/>
      <c r="BS547" s="23"/>
      <c r="BT547" s="23"/>
      <c r="BU547" s="23"/>
      <c r="BV547" s="23"/>
      <c r="BW547" s="23"/>
      <c r="BX547" s="23"/>
      <c r="BY547" s="23"/>
      <c r="BZ547" s="23"/>
    </row>
    <row r="548" spans="1:78" ht="15.75" customHeight="1" x14ac:dyDescent="0.35">
      <c r="A548" s="23"/>
      <c r="C548" s="23"/>
      <c r="D548" s="23"/>
      <c r="E548" s="23"/>
      <c r="F548" s="26"/>
      <c r="G548" s="23"/>
      <c r="H548" s="23"/>
      <c r="I548" s="23"/>
      <c r="J548" s="23"/>
      <c r="K548" s="23"/>
      <c r="L548" s="23"/>
      <c r="M548" s="23"/>
      <c r="N548" s="23"/>
      <c r="R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BB548" s="23"/>
      <c r="BC548" s="23"/>
      <c r="BD548" s="23"/>
      <c r="BE548" s="23"/>
      <c r="BF548" s="23"/>
      <c r="BG548" s="23"/>
      <c r="BH548" s="23"/>
      <c r="BI548" s="23"/>
      <c r="BJ548" s="23"/>
      <c r="BK548" s="23"/>
      <c r="BL548" s="23"/>
      <c r="BM548" s="23"/>
      <c r="BN548" s="23"/>
      <c r="BO548" s="23"/>
      <c r="BP548" s="23"/>
      <c r="BQ548" s="23"/>
      <c r="BR548" s="23"/>
      <c r="BS548" s="23"/>
      <c r="BT548" s="23"/>
      <c r="BU548" s="23"/>
      <c r="BV548" s="23"/>
      <c r="BW548" s="23"/>
      <c r="BX548" s="23"/>
      <c r="BY548" s="23"/>
      <c r="BZ548" s="23"/>
    </row>
    <row r="549" spans="1:78" ht="15.75" customHeight="1" x14ac:dyDescent="0.35">
      <c r="A549" s="23"/>
      <c r="C549" s="23"/>
      <c r="D549" s="23"/>
      <c r="E549" s="23"/>
      <c r="F549" s="26"/>
      <c r="G549" s="23"/>
      <c r="H549" s="23"/>
      <c r="I549" s="23"/>
      <c r="J549" s="23"/>
      <c r="K549" s="23"/>
      <c r="L549" s="23"/>
      <c r="M549" s="23"/>
      <c r="N549" s="23"/>
      <c r="R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BB549" s="23"/>
      <c r="BC549" s="23"/>
      <c r="BD549" s="23"/>
      <c r="BE549" s="23"/>
      <c r="BF549" s="23"/>
      <c r="BG549" s="23"/>
      <c r="BH549" s="23"/>
      <c r="BI549" s="23"/>
      <c r="BJ549" s="23"/>
      <c r="BK549" s="23"/>
      <c r="BL549" s="23"/>
      <c r="BM549" s="23"/>
      <c r="BN549" s="23"/>
      <c r="BO549" s="23"/>
      <c r="BP549" s="23"/>
      <c r="BQ549" s="23"/>
      <c r="BR549" s="23"/>
      <c r="BS549" s="23"/>
      <c r="BT549" s="23"/>
      <c r="BU549" s="23"/>
      <c r="BV549" s="23"/>
      <c r="BW549" s="23"/>
      <c r="BX549" s="23"/>
      <c r="BY549" s="23"/>
      <c r="BZ549" s="23"/>
    </row>
    <row r="550" spans="1:78" ht="15.75" customHeight="1" x14ac:dyDescent="0.35">
      <c r="A550" s="23"/>
      <c r="C550" s="23"/>
      <c r="D550" s="23"/>
      <c r="E550" s="23"/>
      <c r="F550" s="26"/>
      <c r="G550" s="23"/>
      <c r="H550" s="23"/>
      <c r="I550" s="23"/>
      <c r="J550" s="23"/>
      <c r="K550" s="23"/>
      <c r="L550" s="23"/>
      <c r="M550" s="23"/>
      <c r="N550" s="23"/>
      <c r="R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BB550" s="23"/>
      <c r="BC550" s="23"/>
      <c r="BD550" s="23"/>
      <c r="BE550" s="23"/>
      <c r="BF550" s="23"/>
      <c r="BG550" s="23"/>
      <c r="BH550" s="23"/>
      <c r="BI550" s="23"/>
      <c r="BJ550" s="23"/>
      <c r="BK550" s="23"/>
      <c r="BL550" s="23"/>
      <c r="BM550" s="23"/>
      <c r="BN550" s="23"/>
      <c r="BO550" s="23"/>
      <c r="BP550" s="23"/>
      <c r="BQ550" s="23"/>
      <c r="BR550" s="23"/>
      <c r="BS550" s="23"/>
      <c r="BT550" s="23"/>
      <c r="BU550" s="23"/>
      <c r="BV550" s="23"/>
      <c r="BW550" s="23"/>
      <c r="BX550" s="23"/>
      <c r="BY550" s="23"/>
      <c r="BZ550" s="23"/>
    </row>
    <row r="551" spans="1:78" ht="15.75" customHeight="1" x14ac:dyDescent="0.35">
      <c r="A551" s="23"/>
      <c r="C551" s="23"/>
      <c r="D551" s="23"/>
      <c r="E551" s="23"/>
      <c r="F551" s="26"/>
      <c r="G551" s="23"/>
      <c r="H551" s="23"/>
      <c r="I551" s="23"/>
      <c r="J551" s="23"/>
      <c r="K551" s="23"/>
      <c r="L551" s="23"/>
      <c r="M551" s="23"/>
      <c r="N551" s="23"/>
      <c r="R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BB551" s="23"/>
      <c r="BC551" s="23"/>
      <c r="BD551" s="23"/>
      <c r="BE551" s="23"/>
      <c r="BF551" s="23"/>
      <c r="BG551" s="23"/>
      <c r="BH551" s="23"/>
      <c r="BI551" s="23"/>
      <c r="BJ551" s="23"/>
      <c r="BK551" s="23"/>
      <c r="BL551" s="23"/>
      <c r="BM551" s="23"/>
      <c r="BN551" s="23"/>
      <c r="BO551" s="23"/>
      <c r="BP551" s="23"/>
      <c r="BQ551" s="23"/>
      <c r="BR551" s="23"/>
      <c r="BS551" s="23"/>
      <c r="BT551" s="23"/>
      <c r="BU551" s="23"/>
      <c r="BV551" s="23"/>
      <c r="BW551" s="23"/>
      <c r="BX551" s="23"/>
      <c r="BY551" s="23"/>
      <c r="BZ551" s="23"/>
    </row>
    <row r="552" spans="1:78" ht="15.75" customHeight="1" x14ac:dyDescent="0.35">
      <c r="A552" s="23"/>
      <c r="C552" s="23"/>
      <c r="D552" s="23"/>
      <c r="E552" s="23"/>
      <c r="F552" s="26"/>
      <c r="G552" s="23"/>
      <c r="H552" s="23"/>
      <c r="I552" s="23"/>
      <c r="J552" s="23"/>
      <c r="K552" s="23"/>
      <c r="L552" s="23"/>
      <c r="M552" s="23"/>
      <c r="N552" s="23"/>
      <c r="R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BB552" s="23"/>
      <c r="BC552" s="23"/>
      <c r="BD552" s="23"/>
      <c r="BE552" s="23"/>
      <c r="BF552" s="23"/>
      <c r="BG552" s="23"/>
      <c r="BH552" s="23"/>
      <c r="BI552" s="23"/>
      <c r="BJ552" s="23"/>
      <c r="BK552" s="23"/>
      <c r="BL552" s="23"/>
      <c r="BM552" s="23"/>
      <c r="BN552" s="23"/>
      <c r="BO552" s="23"/>
      <c r="BP552" s="23"/>
      <c r="BQ552" s="23"/>
      <c r="BR552" s="23"/>
      <c r="BS552" s="23"/>
      <c r="BT552" s="23"/>
      <c r="BU552" s="23"/>
      <c r="BV552" s="23"/>
      <c r="BW552" s="23"/>
      <c r="BX552" s="23"/>
      <c r="BY552" s="23"/>
      <c r="BZ552" s="23"/>
    </row>
    <row r="553" spans="1:78" ht="15.75" customHeight="1" x14ac:dyDescent="0.35">
      <c r="A553" s="23"/>
      <c r="C553" s="23"/>
      <c r="D553" s="23"/>
      <c r="E553" s="23"/>
      <c r="F553" s="26"/>
      <c r="G553" s="23"/>
      <c r="H553" s="23"/>
      <c r="I553" s="23"/>
      <c r="J553" s="23"/>
      <c r="K553" s="23"/>
      <c r="L553" s="23"/>
      <c r="M553" s="23"/>
      <c r="N553" s="23"/>
      <c r="R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BB553" s="23"/>
      <c r="BC553" s="23"/>
      <c r="BD553" s="23"/>
      <c r="BE553" s="23"/>
      <c r="BF553" s="23"/>
      <c r="BG553" s="23"/>
      <c r="BH553" s="23"/>
      <c r="BI553" s="23"/>
      <c r="BJ553" s="23"/>
      <c r="BK553" s="23"/>
      <c r="BL553" s="23"/>
      <c r="BM553" s="23"/>
      <c r="BN553" s="23"/>
      <c r="BO553" s="23"/>
      <c r="BP553" s="23"/>
      <c r="BQ553" s="23"/>
      <c r="BR553" s="23"/>
      <c r="BS553" s="23"/>
      <c r="BT553" s="23"/>
      <c r="BU553" s="23"/>
      <c r="BV553" s="23"/>
      <c r="BW553" s="23"/>
      <c r="BX553" s="23"/>
      <c r="BY553" s="23"/>
      <c r="BZ553" s="23"/>
    </row>
    <row r="554" spans="1:78" ht="15.75" customHeight="1" x14ac:dyDescent="0.35">
      <c r="A554" s="23"/>
      <c r="C554" s="23"/>
      <c r="D554" s="23"/>
      <c r="E554" s="23"/>
      <c r="F554" s="26"/>
      <c r="G554" s="23"/>
      <c r="H554" s="23"/>
      <c r="I554" s="23"/>
      <c r="J554" s="23"/>
      <c r="K554" s="23"/>
      <c r="L554" s="23"/>
      <c r="M554" s="23"/>
      <c r="N554" s="23"/>
      <c r="R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BB554" s="23"/>
      <c r="BC554" s="23"/>
      <c r="BD554" s="23"/>
      <c r="BE554" s="23"/>
      <c r="BF554" s="23"/>
      <c r="BG554" s="23"/>
      <c r="BH554" s="23"/>
      <c r="BI554" s="23"/>
      <c r="BJ554" s="23"/>
      <c r="BK554" s="23"/>
      <c r="BL554" s="23"/>
      <c r="BM554" s="23"/>
      <c r="BN554" s="23"/>
      <c r="BO554" s="23"/>
      <c r="BP554" s="23"/>
      <c r="BQ554" s="23"/>
      <c r="BR554" s="23"/>
      <c r="BS554" s="23"/>
      <c r="BT554" s="23"/>
      <c r="BU554" s="23"/>
      <c r="BV554" s="23"/>
      <c r="BW554" s="23"/>
      <c r="BX554" s="23"/>
      <c r="BY554" s="23"/>
      <c r="BZ554" s="23"/>
    </row>
    <row r="555" spans="1:78" ht="15.75" customHeight="1" x14ac:dyDescent="0.35">
      <c r="A555" s="23"/>
      <c r="C555" s="23"/>
      <c r="D555" s="23"/>
      <c r="E555" s="23"/>
      <c r="F555" s="26"/>
      <c r="G555" s="23"/>
      <c r="H555" s="23"/>
      <c r="I555" s="23"/>
      <c r="J555" s="23"/>
      <c r="K555" s="23"/>
      <c r="L555" s="23"/>
      <c r="M555" s="23"/>
      <c r="N555" s="23"/>
      <c r="R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BB555" s="23"/>
      <c r="BC555" s="23"/>
      <c r="BD555" s="23"/>
      <c r="BE555" s="23"/>
      <c r="BF555" s="23"/>
      <c r="BG555" s="23"/>
      <c r="BH555" s="23"/>
      <c r="BI555" s="23"/>
      <c r="BJ555" s="23"/>
      <c r="BK555" s="23"/>
      <c r="BL555" s="23"/>
      <c r="BM555" s="23"/>
      <c r="BN555" s="23"/>
      <c r="BO555" s="23"/>
      <c r="BP555" s="23"/>
      <c r="BQ555" s="23"/>
      <c r="BR555" s="23"/>
      <c r="BS555" s="23"/>
      <c r="BT555" s="23"/>
      <c r="BU555" s="23"/>
      <c r="BV555" s="23"/>
      <c r="BW555" s="23"/>
      <c r="BX555" s="23"/>
      <c r="BY555" s="23"/>
      <c r="BZ555" s="23"/>
    </row>
    <row r="556" spans="1:78" ht="15.75" customHeight="1" x14ac:dyDescent="0.35">
      <c r="A556" s="23"/>
      <c r="C556" s="23"/>
      <c r="D556" s="23"/>
      <c r="E556" s="23"/>
      <c r="F556" s="26"/>
      <c r="G556" s="23"/>
      <c r="H556" s="23"/>
      <c r="I556" s="23"/>
      <c r="J556" s="23"/>
      <c r="K556" s="23"/>
      <c r="L556" s="23"/>
      <c r="M556" s="23"/>
      <c r="N556" s="23"/>
      <c r="R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BB556" s="23"/>
      <c r="BC556" s="23"/>
      <c r="BD556" s="23"/>
      <c r="BE556" s="23"/>
      <c r="BF556" s="23"/>
      <c r="BG556" s="23"/>
      <c r="BH556" s="23"/>
      <c r="BI556" s="23"/>
      <c r="BJ556" s="23"/>
      <c r="BK556" s="23"/>
      <c r="BL556" s="23"/>
      <c r="BM556" s="23"/>
      <c r="BN556" s="23"/>
      <c r="BO556" s="23"/>
      <c r="BP556" s="23"/>
      <c r="BQ556" s="23"/>
      <c r="BR556" s="23"/>
      <c r="BS556" s="23"/>
      <c r="BT556" s="23"/>
      <c r="BU556" s="23"/>
      <c r="BV556" s="23"/>
      <c r="BW556" s="23"/>
      <c r="BX556" s="23"/>
      <c r="BY556" s="23"/>
      <c r="BZ556" s="23"/>
    </row>
    <row r="557" spans="1:78" ht="15.75" customHeight="1" x14ac:dyDescent="0.35">
      <c r="A557" s="23"/>
      <c r="C557" s="23"/>
      <c r="D557" s="23"/>
      <c r="E557" s="23"/>
      <c r="F557" s="26"/>
      <c r="G557" s="23"/>
      <c r="H557" s="23"/>
      <c r="I557" s="23"/>
      <c r="J557" s="23"/>
      <c r="K557" s="23"/>
      <c r="L557" s="23"/>
      <c r="M557" s="23"/>
      <c r="N557" s="23"/>
      <c r="R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BB557" s="23"/>
      <c r="BC557" s="23"/>
      <c r="BD557" s="23"/>
      <c r="BE557" s="23"/>
      <c r="BF557" s="23"/>
      <c r="BG557" s="23"/>
      <c r="BH557" s="23"/>
      <c r="BI557" s="23"/>
      <c r="BJ557" s="23"/>
      <c r="BK557" s="23"/>
      <c r="BL557" s="23"/>
      <c r="BM557" s="23"/>
      <c r="BN557" s="23"/>
      <c r="BO557" s="23"/>
      <c r="BP557" s="23"/>
      <c r="BQ557" s="23"/>
      <c r="BR557" s="23"/>
      <c r="BS557" s="23"/>
      <c r="BT557" s="23"/>
      <c r="BU557" s="23"/>
      <c r="BV557" s="23"/>
      <c r="BW557" s="23"/>
      <c r="BX557" s="23"/>
      <c r="BY557" s="23"/>
      <c r="BZ557" s="23"/>
    </row>
    <row r="558" spans="1:78" ht="15.75" customHeight="1" x14ac:dyDescent="0.35">
      <c r="A558" s="23"/>
      <c r="C558" s="23"/>
      <c r="D558" s="23"/>
      <c r="E558" s="23"/>
      <c r="F558" s="26"/>
      <c r="G558" s="23"/>
      <c r="H558" s="23"/>
      <c r="I558" s="23"/>
      <c r="J558" s="23"/>
      <c r="K558" s="23"/>
      <c r="L558" s="23"/>
      <c r="M558" s="23"/>
      <c r="N558" s="23"/>
      <c r="R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BB558" s="23"/>
      <c r="BC558" s="23"/>
      <c r="BD558" s="23"/>
      <c r="BE558" s="23"/>
      <c r="BF558" s="23"/>
      <c r="BG558" s="23"/>
      <c r="BH558" s="23"/>
      <c r="BI558" s="23"/>
      <c r="BJ558" s="23"/>
      <c r="BK558" s="23"/>
      <c r="BL558" s="23"/>
      <c r="BM558" s="23"/>
      <c r="BN558" s="23"/>
      <c r="BO558" s="23"/>
      <c r="BP558" s="23"/>
      <c r="BQ558" s="23"/>
      <c r="BR558" s="23"/>
      <c r="BS558" s="23"/>
      <c r="BT558" s="23"/>
      <c r="BU558" s="23"/>
      <c r="BV558" s="23"/>
      <c r="BW558" s="23"/>
      <c r="BX558" s="23"/>
      <c r="BY558" s="23"/>
      <c r="BZ558" s="23"/>
    </row>
    <row r="559" spans="1:78" ht="15.75" customHeight="1" x14ac:dyDescent="0.35">
      <c r="A559" s="23"/>
      <c r="C559" s="23"/>
      <c r="D559" s="23"/>
      <c r="E559" s="23"/>
      <c r="F559" s="26"/>
      <c r="G559" s="23"/>
      <c r="H559" s="23"/>
      <c r="I559" s="23"/>
      <c r="J559" s="23"/>
      <c r="K559" s="23"/>
      <c r="L559" s="23"/>
      <c r="M559" s="23"/>
      <c r="N559" s="23"/>
      <c r="R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BB559" s="23"/>
      <c r="BC559" s="23"/>
      <c r="BD559" s="23"/>
      <c r="BE559" s="23"/>
      <c r="BF559" s="23"/>
      <c r="BG559" s="23"/>
      <c r="BH559" s="23"/>
      <c r="BI559" s="23"/>
      <c r="BJ559" s="23"/>
      <c r="BK559" s="23"/>
      <c r="BL559" s="23"/>
      <c r="BM559" s="23"/>
      <c r="BN559" s="23"/>
      <c r="BO559" s="23"/>
      <c r="BP559" s="23"/>
      <c r="BQ559" s="23"/>
      <c r="BR559" s="23"/>
      <c r="BS559" s="23"/>
      <c r="BT559" s="23"/>
      <c r="BU559" s="23"/>
      <c r="BV559" s="23"/>
      <c r="BW559" s="23"/>
      <c r="BX559" s="23"/>
      <c r="BY559" s="23"/>
      <c r="BZ559" s="23"/>
    </row>
    <row r="560" spans="1:78" ht="15.75" customHeight="1" x14ac:dyDescent="0.35">
      <c r="A560" s="23"/>
      <c r="C560" s="23"/>
      <c r="D560" s="23"/>
      <c r="E560" s="23"/>
      <c r="F560" s="26"/>
      <c r="G560" s="23"/>
      <c r="H560" s="23"/>
      <c r="I560" s="23"/>
      <c r="J560" s="23"/>
      <c r="K560" s="23"/>
      <c r="L560" s="23"/>
      <c r="M560" s="23"/>
      <c r="N560" s="23"/>
      <c r="R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BB560" s="23"/>
      <c r="BC560" s="23"/>
      <c r="BD560" s="23"/>
      <c r="BE560" s="23"/>
      <c r="BF560" s="23"/>
      <c r="BG560" s="23"/>
      <c r="BH560" s="23"/>
      <c r="BI560" s="23"/>
      <c r="BJ560" s="23"/>
      <c r="BK560" s="23"/>
      <c r="BL560" s="23"/>
      <c r="BM560" s="23"/>
      <c r="BN560" s="23"/>
      <c r="BO560" s="23"/>
      <c r="BP560" s="23"/>
      <c r="BQ560" s="23"/>
      <c r="BR560" s="23"/>
      <c r="BS560" s="23"/>
      <c r="BT560" s="23"/>
      <c r="BU560" s="23"/>
      <c r="BV560" s="23"/>
      <c r="BW560" s="23"/>
      <c r="BX560" s="23"/>
      <c r="BY560" s="23"/>
      <c r="BZ560" s="23"/>
    </row>
    <row r="561" spans="1:78" ht="15.75" customHeight="1" x14ac:dyDescent="0.35">
      <c r="A561" s="23"/>
      <c r="C561" s="23"/>
      <c r="D561" s="23"/>
      <c r="E561" s="23"/>
      <c r="F561" s="26"/>
      <c r="G561" s="23"/>
      <c r="H561" s="23"/>
      <c r="I561" s="23"/>
      <c r="J561" s="23"/>
      <c r="K561" s="23"/>
      <c r="L561" s="23"/>
      <c r="M561" s="23"/>
      <c r="N561" s="23"/>
      <c r="R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BB561" s="23"/>
      <c r="BC561" s="23"/>
      <c r="BD561" s="23"/>
      <c r="BE561" s="23"/>
      <c r="BF561" s="23"/>
      <c r="BG561" s="23"/>
      <c r="BH561" s="23"/>
      <c r="BI561" s="23"/>
      <c r="BJ561" s="23"/>
      <c r="BK561" s="23"/>
      <c r="BL561" s="23"/>
      <c r="BM561" s="23"/>
      <c r="BN561" s="23"/>
      <c r="BO561" s="23"/>
      <c r="BP561" s="23"/>
      <c r="BQ561" s="23"/>
      <c r="BR561" s="23"/>
      <c r="BS561" s="23"/>
      <c r="BT561" s="23"/>
      <c r="BU561" s="23"/>
      <c r="BV561" s="23"/>
      <c r="BW561" s="23"/>
      <c r="BX561" s="23"/>
      <c r="BY561" s="23"/>
      <c r="BZ561" s="23"/>
    </row>
    <row r="562" spans="1:78" ht="15.75" customHeight="1" x14ac:dyDescent="0.35">
      <c r="A562" s="23"/>
      <c r="C562" s="23"/>
      <c r="D562" s="23"/>
      <c r="E562" s="23"/>
      <c r="F562" s="26"/>
      <c r="G562" s="23"/>
      <c r="H562" s="23"/>
      <c r="I562" s="23"/>
      <c r="J562" s="23"/>
      <c r="K562" s="23"/>
      <c r="L562" s="23"/>
      <c r="M562" s="23"/>
      <c r="N562" s="23"/>
      <c r="R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BB562" s="23"/>
      <c r="BC562" s="23"/>
      <c r="BD562" s="23"/>
      <c r="BE562" s="23"/>
      <c r="BF562" s="23"/>
      <c r="BG562" s="23"/>
      <c r="BH562" s="23"/>
      <c r="BI562" s="23"/>
      <c r="BJ562" s="23"/>
      <c r="BK562" s="23"/>
      <c r="BL562" s="23"/>
      <c r="BM562" s="23"/>
      <c r="BN562" s="23"/>
      <c r="BO562" s="23"/>
      <c r="BP562" s="23"/>
      <c r="BQ562" s="23"/>
      <c r="BR562" s="23"/>
      <c r="BS562" s="23"/>
      <c r="BT562" s="23"/>
      <c r="BU562" s="23"/>
      <c r="BV562" s="23"/>
      <c r="BW562" s="23"/>
      <c r="BX562" s="23"/>
      <c r="BY562" s="23"/>
      <c r="BZ562" s="23"/>
    </row>
    <row r="563" spans="1:78" ht="15.75" customHeight="1" x14ac:dyDescent="0.35">
      <c r="A563" s="23"/>
      <c r="C563" s="23"/>
      <c r="D563" s="23"/>
      <c r="E563" s="23"/>
      <c r="F563" s="26"/>
      <c r="G563" s="23"/>
      <c r="H563" s="23"/>
      <c r="I563" s="23"/>
      <c r="J563" s="23"/>
      <c r="K563" s="23"/>
      <c r="L563" s="23"/>
      <c r="M563" s="23"/>
      <c r="N563" s="23"/>
      <c r="R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BB563" s="23"/>
      <c r="BC563" s="23"/>
      <c r="BD563" s="23"/>
      <c r="BE563" s="23"/>
      <c r="BF563" s="23"/>
      <c r="BG563" s="23"/>
      <c r="BH563" s="23"/>
      <c r="BI563" s="23"/>
      <c r="BJ563" s="23"/>
      <c r="BK563" s="23"/>
      <c r="BL563" s="23"/>
      <c r="BM563" s="23"/>
      <c r="BN563" s="23"/>
      <c r="BO563" s="23"/>
      <c r="BP563" s="23"/>
      <c r="BQ563" s="23"/>
      <c r="BR563" s="23"/>
      <c r="BS563" s="23"/>
      <c r="BT563" s="23"/>
      <c r="BU563" s="23"/>
      <c r="BV563" s="23"/>
      <c r="BW563" s="23"/>
      <c r="BX563" s="23"/>
      <c r="BY563" s="23"/>
      <c r="BZ563" s="23"/>
    </row>
    <row r="564" spans="1:78" ht="15.75" customHeight="1" x14ac:dyDescent="0.35">
      <c r="A564" s="23"/>
      <c r="C564" s="23"/>
      <c r="D564" s="23"/>
      <c r="E564" s="23"/>
      <c r="F564" s="26"/>
      <c r="G564" s="23"/>
      <c r="H564" s="23"/>
      <c r="I564" s="23"/>
      <c r="J564" s="23"/>
      <c r="K564" s="23"/>
      <c r="L564" s="23"/>
      <c r="M564" s="23"/>
      <c r="N564" s="23"/>
      <c r="R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BB564" s="23"/>
      <c r="BC564" s="23"/>
      <c r="BD564" s="23"/>
      <c r="BE564" s="23"/>
      <c r="BF564" s="23"/>
      <c r="BG564" s="23"/>
      <c r="BH564" s="23"/>
      <c r="BI564" s="23"/>
      <c r="BJ564" s="23"/>
      <c r="BK564" s="23"/>
      <c r="BL564" s="23"/>
      <c r="BM564" s="23"/>
      <c r="BN564" s="23"/>
      <c r="BO564" s="23"/>
      <c r="BP564" s="23"/>
      <c r="BQ564" s="23"/>
      <c r="BR564" s="23"/>
      <c r="BS564" s="23"/>
      <c r="BT564" s="23"/>
      <c r="BU564" s="23"/>
      <c r="BV564" s="23"/>
      <c r="BW564" s="23"/>
      <c r="BX564" s="23"/>
      <c r="BY564" s="23"/>
      <c r="BZ564" s="23"/>
    </row>
    <row r="565" spans="1:78" ht="15.75" customHeight="1" x14ac:dyDescent="0.35">
      <c r="A565" s="23"/>
      <c r="C565" s="23"/>
      <c r="D565" s="23"/>
      <c r="E565" s="23"/>
      <c r="F565" s="26"/>
      <c r="G565" s="23"/>
      <c r="H565" s="23"/>
      <c r="I565" s="23"/>
      <c r="J565" s="23"/>
      <c r="K565" s="23"/>
      <c r="L565" s="23"/>
      <c r="M565" s="23"/>
      <c r="N565" s="23"/>
      <c r="R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BB565" s="23"/>
      <c r="BC565" s="23"/>
      <c r="BD565" s="23"/>
      <c r="BE565" s="23"/>
      <c r="BF565" s="23"/>
      <c r="BG565" s="23"/>
      <c r="BH565" s="23"/>
      <c r="BI565" s="23"/>
      <c r="BJ565" s="23"/>
      <c r="BK565" s="23"/>
      <c r="BL565" s="23"/>
      <c r="BM565" s="23"/>
      <c r="BN565" s="23"/>
      <c r="BO565" s="23"/>
      <c r="BP565" s="23"/>
      <c r="BQ565" s="23"/>
      <c r="BR565" s="23"/>
      <c r="BS565" s="23"/>
      <c r="BT565" s="23"/>
      <c r="BU565" s="23"/>
      <c r="BV565" s="23"/>
      <c r="BW565" s="23"/>
      <c r="BX565" s="23"/>
      <c r="BY565" s="23"/>
      <c r="BZ565" s="23"/>
    </row>
    <row r="566" spans="1:78" ht="15.75" customHeight="1" x14ac:dyDescent="0.35">
      <c r="A566" s="23"/>
      <c r="C566" s="23"/>
      <c r="D566" s="23"/>
      <c r="E566" s="23"/>
      <c r="F566" s="26"/>
      <c r="G566" s="23"/>
      <c r="H566" s="23"/>
      <c r="I566" s="23"/>
      <c r="J566" s="23"/>
      <c r="K566" s="23"/>
      <c r="L566" s="23"/>
      <c r="M566" s="23"/>
      <c r="N566" s="23"/>
      <c r="R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BB566" s="23"/>
      <c r="BC566" s="23"/>
      <c r="BD566" s="23"/>
      <c r="BE566" s="23"/>
      <c r="BF566" s="23"/>
      <c r="BG566" s="23"/>
      <c r="BH566" s="23"/>
      <c r="BI566" s="23"/>
      <c r="BJ566" s="23"/>
      <c r="BK566" s="23"/>
      <c r="BL566" s="23"/>
      <c r="BM566" s="23"/>
      <c r="BN566" s="23"/>
      <c r="BO566" s="23"/>
      <c r="BP566" s="23"/>
      <c r="BQ566" s="23"/>
      <c r="BR566" s="23"/>
      <c r="BS566" s="23"/>
      <c r="BT566" s="23"/>
      <c r="BU566" s="23"/>
      <c r="BV566" s="23"/>
      <c r="BW566" s="23"/>
      <c r="BX566" s="23"/>
      <c r="BY566" s="23"/>
      <c r="BZ566" s="23"/>
    </row>
    <row r="567" spans="1:78" ht="15.75" customHeight="1" x14ac:dyDescent="0.35">
      <c r="A567" s="23"/>
      <c r="C567" s="23"/>
      <c r="D567" s="23"/>
      <c r="E567" s="23"/>
      <c r="F567" s="26"/>
      <c r="G567" s="23"/>
      <c r="H567" s="23"/>
      <c r="I567" s="23"/>
      <c r="J567" s="23"/>
      <c r="K567" s="23"/>
      <c r="L567" s="23"/>
      <c r="M567" s="23"/>
      <c r="N567" s="23"/>
      <c r="R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BB567" s="23"/>
      <c r="BC567" s="23"/>
      <c r="BD567" s="23"/>
      <c r="BE567" s="23"/>
      <c r="BF567" s="23"/>
      <c r="BG567" s="23"/>
      <c r="BH567" s="23"/>
      <c r="BI567" s="23"/>
      <c r="BJ567" s="23"/>
      <c r="BK567" s="23"/>
      <c r="BL567" s="23"/>
      <c r="BM567" s="23"/>
      <c r="BN567" s="23"/>
      <c r="BO567" s="23"/>
      <c r="BP567" s="23"/>
      <c r="BQ567" s="23"/>
      <c r="BR567" s="23"/>
      <c r="BS567" s="23"/>
      <c r="BT567" s="23"/>
      <c r="BU567" s="23"/>
      <c r="BV567" s="23"/>
      <c r="BW567" s="23"/>
      <c r="BX567" s="23"/>
      <c r="BY567" s="23"/>
      <c r="BZ567" s="23"/>
    </row>
    <row r="568" spans="1:78" ht="15.75" customHeight="1" x14ac:dyDescent="0.35">
      <c r="A568" s="23"/>
      <c r="C568" s="23"/>
      <c r="D568" s="23"/>
      <c r="E568" s="23"/>
      <c r="F568" s="26"/>
      <c r="G568" s="23"/>
      <c r="H568" s="23"/>
      <c r="I568" s="23"/>
      <c r="J568" s="23"/>
      <c r="K568" s="23"/>
      <c r="L568" s="23"/>
      <c r="M568" s="23"/>
      <c r="N568" s="23"/>
      <c r="R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BB568" s="23"/>
      <c r="BC568" s="23"/>
      <c r="BD568" s="23"/>
      <c r="BE568" s="23"/>
      <c r="BF568" s="23"/>
      <c r="BG568" s="23"/>
      <c r="BH568" s="23"/>
      <c r="BI568" s="23"/>
      <c r="BJ568" s="23"/>
      <c r="BK568" s="23"/>
      <c r="BL568" s="23"/>
      <c r="BM568" s="23"/>
      <c r="BN568" s="23"/>
      <c r="BO568" s="23"/>
      <c r="BP568" s="23"/>
      <c r="BQ568" s="23"/>
      <c r="BR568" s="23"/>
      <c r="BS568" s="23"/>
      <c r="BT568" s="23"/>
      <c r="BU568" s="23"/>
      <c r="BV568" s="23"/>
      <c r="BW568" s="23"/>
      <c r="BX568" s="23"/>
      <c r="BY568" s="23"/>
      <c r="BZ568" s="23"/>
    </row>
    <row r="569" spans="1:78" ht="15.75" customHeight="1" x14ac:dyDescent="0.35">
      <c r="A569" s="23"/>
      <c r="C569" s="23"/>
      <c r="D569" s="23"/>
      <c r="E569" s="23"/>
      <c r="F569" s="26"/>
      <c r="G569" s="23"/>
      <c r="H569" s="23"/>
      <c r="I569" s="23"/>
      <c r="J569" s="23"/>
      <c r="K569" s="23"/>
      <c r="L569" s="23"/>
      <c r="M569" s="23"/>
      <c r="N569" s="23"/>
      <c r="R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BB569" s="23"/>
      <c r="BC569" s="23"/>
      <c r="BD569" s="23"/>
      <c r="BE569" s="23"/>
      <c r="BF569" s="23"/>
      <c r="BG569" s="23"/>
      <c r="BH569" s="23"/>
      <c r="BI569" s="23"/>
      <c r="BJ569" s="23"/>
      <c r="BK569" s="23"/>
      <c r="BL569" s="23"/>
      <c r="BM569" s="23"/>
      <c r="BN569" s="23"/>
      <c r="BO569" s="23"/>
      <c r="BP569" s="23"/>
      <c r="BQ569" s="23"/>
      <c r="BR569" s="23"/>
      <c r="BS569" s="23"/>
      <c r="BT569" s="23"/>
      <c r="BU569" s="23"/>
      <c r="BV569" s="23"/>
      <c r="BW569" s="23"/>
      <c r="BX569" s="23"/>
      <c r="BY569" s="23"/>
      <c r="BZ569" s="23"/>
    </row>
    <row r="570" spans="1:78" ht="15.75" customHeight="1" x14ac:dyDescent="0.35">
      <c r="A570" s="23"/>
      <c r="C570" s="23"/>
      <c r="D570" s="23"/>
      <c r="E570" s="23"/>
      <c r="F570" s="26"/>
      <c r="G570" s="23"/>
      <c r="H570" s="23"/>
      <c r="I570" s="23"/>
      <c r="J570" s="23"/>
      <c r="K570" s="23"/>
      <c r="L570" s="23"/>
      <c r="M570" s="23"/>
      <c r="N570" s="23"/>
      <c r="R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BB570" s="23"/>
      <c r="BC570" s="23"/>
      <c r="BD570" s="23"/>
      <c r="BE570" s="23"/>
      <c r="BF570" s="23"/>
      <c r="BG570" s="23"/>
      <c r="BH570" s="23"/>
      <c r="BI570" s="23"/>
      <c r="BJ570" s="23"/>
      <c r="BK570" s="23"/>
      <c r="BL570" s="23"/>
      <c r="BM570" s="23"/>
      <c r="BN570" s="23"/>
      <c r="BO570" s="23"/>
      <c r="BP570" s="23"/>
      <c r="BQ570" s="23"/>
      <c r="BR570" s="23"/>
      <c r="BS570" s="23"/>
      <c r="BT570" s="23"/>
      <c r="BU570" s="23"/>
      <c r="BV570" s="23"/>
      <c r="BW570" s="23"/>
      <c r="BX570" s="23"/>
      <c r="BY570" s="23"/>
      <c r="BZ570" s="23"/>
    </row>
    <row r="571" spans="1:78" ht="15.75" customHeight="1" x14ac:dyDescent="0.35">
      <c r="A571" s="23"/>
      <c r="C571" s="23"/>
      <c r="D571" s="23"/>
      <c r="E571" s="23"/>
      <c r="F571" s="26"/>
      <c r="G571" s="23"/>
      <c r="H571" s="23"/>
      <c r="I571" s="23"/>
      <c r="J571" s="23"/>
      <c r="K571" s="23"/>
      <c r="L571" s="23"/>
      <c r="M571" s="23"/>
      <c r="N571" s="23"/>
      <c r="R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BB571" s="23"/>
      <c r="BC571" s="23"/>
      <c r="BD571" s="23"/>
      <c r="BE571" s="23"/>
      <c r="BF571" s="23"/>
      <c r="BG571" s="23"/>
      <c r="BH571" s="23"/>
      <c r="BI571" s="23"/>
      <c r="BJ571" s="23"/>
      <c r="BK571" s="23"/>
      <c r="BL571" s="23"/>
      <c r="BM571" s="23"/>
      <c r="BN571" s="23"/>
      <c r="BO571" s="23"/>
      <c r="BP571" s="23"/>
      <c r="BQ571" s="23"/>
      <c r="BR571" s="23"/>
      <c r="BS571" s="23"/>
      <c r="BT571" s="23"/>
      <c r="BU571" s="23"/>
      <c r="BV571" s="23"/>
      <c r="BW571" s="23"/>
      <c r="BX571" s="23"/>
      <c r="BY571" s="23"/>
      <c r="BZ571" s="23"/>
    </row>
    <row r="572" spans="1:78" ht="15.75" customHeight="1" x14ac:dyDescent="0.35">
      <c r="A572" s="23"/>
      <c r="C572" s="23"/>
      <c r="D572" s="23"/>
      <c r="E572" s="23"/>
      <c r="F572" s="26"/>
      <c r="G572" s="23"/>
      <c r="H572" s="23"/>
      <c r="I572" s="23"/>
      <c r="J572" s="23"/>
      <c r="K572" s="23"/>
      <c r="L572" s="23"/>
      <c r="M572" s="23"/>
      <c r="N572" s="23"/>
      <c r="R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BB572" s="23"/>
      <c r="BC572" s="23"/>
      <c r="BD572" s="23"/>
      <c r="BE572" s="23"/>
      <c r="BF572" s="23"/>
      <c r="BG572" s="23"/>
      <c r="BH572" s="23"/>
      <c r="BI572" s="23"/>
      <c r="BJ572" s="23"/>
      <c r="BK572" s="23"/>
      <c r="BL572" s="23"/>
      <c r="BM572" s="23"/>
      <c r="BN572" s="23"/>
      <c r="BO572" s="23"/>
      <c r="BP572" s="23"/>
      <c r="BQ572" s="23"/>
      <c r="BR572" s="23"/>
      <c r="BS572" s="23"/>
      <c r="BT572" s="23"/>
      <c r="BU572" s="23"/>
      <c r="BV572" s="23"/>
      <c r="BW572" s="23"/>
      <c r="BX572" s="23"/>
      <c r="BY572" s="23"/>
      <c r="BZ572" s="23"/>
    </row>
    <row r="573" spans="1:78" ht="15.75" customHeight="1" x14ac:dyDescent="0.35">
      <c r="A573" s="23"/>
      <c r="C573" s="23"/>
      <c r="D573" s="23"/>
      <c r="E573" s="23"/>
      <c r="F573" s="26"/>
      <c r="G573" s="23"/>
      <c r="H573" s="23"/>
      <c r="I573" s="23"/>
      <c r="J573" s="23"/>
      <c r="K573" s="23"/>
      <c r="L573" s="23"/>
      <c r="M573" s="23"/>
      <c r="N573" s="23"/>
      <c r="R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BB573" s="23"/>
      <c r="BC573" s="23"/>
      <c r="BD573" s="23"/>
      <c r="BE573" s="23"/>
      <c r="BF573" s="23"/>
      <c r="BG573" s="23"/>
      <c r="BH573" s="23"/>
      <c r="BI573" s="23"/>
      <c r="BJ573" s="23"/>
      <c r="BK573" s="23"/>
      <c r="BL573" s="23"/>
      <c r="BM573" s="23"/>
      <c r="BN573" s="23"/>
      <c r="BO573" s="23"/>
      <c r="BP573" s="23"/>
      <c r="BQ573" s="23"/>
      <c r="BR573" s="23"/>
      <c r="BS573" s="23"/>
      <c r="BT573" s="23"/>
      <c r="BU573" s="23"/>
      <c r="BV573" s="23"/>
      <c r="BW573" s="23"/>
      <c r="BX573" s="23"/>
      <c r="BY573" s="23"/>
      <c r="BZ573" s="23"/>
    </row>
    <row r="574" spans="1:78" ht="15.75" customHeight="1" x14ac:dyDescent="0.35">
      <c r="A574" s="23"/>
      <c r="C574" s="23"/>
      <c r="D574" s="23"/>
      <c r="E574" s="23"/>
      <c r="F574" s="26"/>
      <c r="G574" s="23"/>
      <c r="H574" s="23"/>
      <c r="I574" s="23"/>
      <c r="J574" s="23"/>
      <c r="K574" s="23"/>
      <c r="L574" s="23"/>
      <c r="M574" s="23"/>
      <c r="N574" s="23"/>
      <c r="R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BB574" s="23"/>
      <c r="BC574" s="23"/>
      <c r="BD574" s="23"/>
      <c r="BE574" s="23"/>
      <c r="BF574" s="23"/>
      <c r="BG574" s="23"/>
      <c r="BH574" s="23"/>
      <c r="BI574" s="23"/>
      <c r="BJ574" s="23"/>
      <c r="BK574" s="23"/>
      <c r="BL574" s="23"/>
      <c r="BM574" s="23"/>
      <c r="BN574" s="23"/>
      <c r="BO574" s="23"/>
      <c r="BP574" s="23"/>
      <c r="BQ574" s="23"/>
      <c r="BR574" s="23"/>
      <c r="BS574" s="23"/>
      <c r="BT574" s="23"/>
      <c r="BU574" s="23"/>
      <c r="BV574" s="23"/>
      <c r="BW574" s="23"/>
      <c r="BX574" s="23"/>
      <c r="BY574" s="23"/>
      <c r="BZ574" s="23"/>
    </row>
    <row r="575" spans="1:78" ht="15.75" customHeight="1" x14ac:dyDescent="0.35">
      <c r="A575" s="23"/>
      <c r="C575" s="23"/>
      <c r="D575" s="23"/>
      <c r="E575" s="23"/>
      <c r="F575" s="26"/>
      <c r="G575" s="23"/>
      <c r="H575" s="23"/>
      <c r="I575" s="23"/>
      <c r="J575" s="23"/>
      <c r="K575" s="23"/>
      <c r="L575" s="23"/>
      <c r="M575" s="23"/>
      <c r="N575" s="23"/>
      <c r="R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BB575" s="23"/>
      <c r="BC575" s="23"/>
      <c r="BD575" s="23"/>
      <c r="BE575" s="23"/>
      <c r="BF575" s="23"/>
      <c r="BG575" s="23"/>
      <c r="BH575" s="23"/>
      <c r="BI575" s="23"/>
      <c r="BJ575" s="23"/>
      <c r="BK575" s="23"/>
      <c r="BL575" s="23"/>
      <c r="BM575" s="23"/>
      <c r="BN575" s="23"/>
      <c r="BO575" s="23"/>
      <c r="BP575" s="23"/>
      <c r="BQ575" s="23"/>
      <c r="BR575" s="23"/>
      <c r="BS575" s="23"/>
      <c r="BT575" s="23"/>
      <c r="BU575" s="23"/>
      <c r="BV575" s="23"/>
      <c r="BW575" s="23"/>
      <c r="BX575" s="23"/>
      <c r="BY575" s="23"/>
      <c r="BZ575" s="23"/>
    </row>
    <row r="576" spans="1:78" ht="15.75" customHeight="1" x14ac:dyDescent="0.35">
      <c r="A576" s="23"/>
      <c r="C576" s="23"/>
      <c r="D576" s="23"/>
      <c r="E576" s="23"/>
      <c r="F576" s="26"/>
      <c r="G576" s="23"/>
      <c r="H576" s="23"/>
      <c r="I576" s="23"/>
      <c r="J576" s="23"/>
      <c r="K576" s="23"/>
      <c r="L576" s="23"/>
      <c r="M576" s="23"/>
      <c r="N576" s="23"/>
      <c r="R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BB576" s="23"/>
      <c r="BC576" s="23"/>
      <c r="BD576" s="23"/>
      <c r="BE576" s="23"/>
      <c r="BF576" s="23"/>
      <c r="BG576" s="23"/>
      <c r="BH576" s="23"/>
      <c r="BI576" s="23"/>
      <c r="BJ576" s="23"/>
      <c r="BK576" s="23"/>
      <c r="BL576" s="23"/>
      <c r="BM576" s="23"/>
      <c r="BN576" s="23"/>
      <c r="BO576" s="23"/>
      <c r="BP576" s="23"/>
      <c r="BQ576" s="23"/>
      <c r="BR576" s="23"/>
      <c r="BS576" s="23"/>
      <c r="BT576" s="23"/>
      <c r="BU576" s="23"/>
      <c r="BV576" s="23"/>
      <c r="BW576" s="23"/>
      <c r="BX576" s="23"/>
      <c r="BY576" s="23"/>
      <c r="BZ576" s="23"/>
    </row>
    <row r="577" spans="1:78" ht="15.75" customHeight="1" x14ac:dyDescent="0.35">
      <c r="A577" s="23"/>
      <c r="C577" s="23"/>
      <c r="D577" s="23"/>
      <c r="E577" s="23"/>
      <c r="F577" s="26"/>
      <c r="G577" s="23"/>
      <c r="H577" s="23"/>
      <c r="I577" s="23"/>
      <c r="J577" s="23"/>
      <c r="K577" s="23"/>
      <c r="L577" s="23"/>
      <c r="M577" s="23"/>
      <c r="N577" s="23"/>
      <c r="R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BB577" s="23"/>
      <c r="BC577" s="23"/>
      <c r="BD577" s="23"/>
      <c r="BE577" s="23"/>
      <c r="BF577" s="23"/>
      <c r="BG577" s="23"/>
      <c r="BH577" s="23"/>
      <c r="BI577" s="23"/>
      <c r="BJ577" s="23"/>
      <c r="BK577" s="23"/>
      <c r="BL577" s="23"/>
      <c r="BM577" s="23"/>
      <c r="BN577" s="23"/>
      <c r="BO577" s="23"/>
      <c r="BP577" s="23"/>
      <c r="BQ577" s="23"/>
      <c r="BR577" s="23"/>
      <c r="BS577" s="23"/>
      <c r="BT577" s="23"/>
      <c r="BU577" s="23"/>
      <c r="BV577" s="23"/>
      <c r="BW577" s="23"/>
      <c r="BX577" s="23"/>
      <c r="BY577" s="23"/>
      <c r="BZ577" s="23"/>
    </row>
    <row r="578" spans="1:78" ht="15.75" customHeight="1" x14ac:dyDescent="0.35">
      <c r="A578" s="23"/>
      <c r="C578" s="23"/>
      <c r="D578" s="23"/>
      <c r="E578" s="23"/>
      <c r="F578" s="26"/>
      <c r="G578" s="23"/>
      <c r="H578" s="23"/>
      <c r="I578" s="23"/>
      <c r="J578" s="23"/>
      <c r="K578" s="23"/>
      <c r="L578" s="23"/>
      <c r="M578" s="23"/>
      <c r="N578" s="23"/>
      <c r="R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BB578" s="23"/>
      <c r="BC578" s="23"/>
      <c r="BD578" s="23"/>
      <c r="BE578" s="23"/>
      <c r="BF578" s="23"/>
      <c r="BG578" s="23"/>
      <c r="BH578" s="23"/>
      <c r="BI578" s="23"/>
      <c r="BJ578" s="23"/>
      <c r="BK578" s="23"/>
      <c r="BL578" s="23"/>
      <c r="BM578" s="23"/>
      <c r="BN578" s="23"/>
      <c r="BO578" s="23"/>
      <c r="BP578" s="23"/>
      <c r="BQ578" s="23"/>
      <c r="BR578" s="23"/>
      <c r="BS578" s="23"/>
      <c r="BT578" s="23"/>
      <c r="BU578" s="23"/>
      <c r="BV578" s="23"/>
      <c r="BW578" s="23"/>
      <c r="BX578" s="23"/>
      <c r="BY578" s="23"/>
      <c r="BZ578" s="23"/>
    </row>
    <row r="579" spans="1:78" ht="15.75" customHeight="1" x14ac:dyDescent="0.35">
      <c r="A579" s="23"/>
      <c r="C579" s="23"/>
      <c r="D579" s="23"/>
      <c r="E579" s="23"/>
      <c r="F579" s="26"/>
      <c r="G579" s="23"/>
      <c r="H579" s="23"/>
      <c r="I579" s="23"/>
      <c r="J579" s="23"/>
      <c r="K579" s="23"/>
      <c r="L579" s="23"/>
      <c r="M579" s="23"/>
      <c r="N579" s="23"/>
      <c r="R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BB579" s="23"/>
      <c r="BC579" s="23"/>
      <c r="BD579" s="23"/>
      <c r="BE579" s="23"/>
      <c r="BF579" s="23"/>
      <c r="BG579" s="23"/>
      <c r="BH579" s="23"/>
      <c r="BI579" s="23"/>
      <c r="BJ579" s="23"/>
      <c r="BK579" s="23"/>
      <c r="BL579" s="23"/>
      <c r="BM579" s="23"/>
      <c r="BN579" s="23"/>
      <c r="BO579" s="23"/>
      <c r="BP579" s="23"/>
      <c r="BQ579" s="23"/>
      <c r="BR579" s="23"/>
      <c r="BS579" s="23"/>
      <c r="BT579" s="23"/>
      <c r="BU579" s="23"/>
      <c r="BV579" s="23"/>
      <c r="BW579" s="23"/>
      <c r="BX579" s="23"/>
      <c r="BY579" s="23"/>
      <c r="BZ579" s="23"/>
    </row>
    <row r="580" spans="1:78" ht="15.75" customHeight="1" x14ac:dyDescent="0.35">
      <c r="A580" s="23"/>
      <c r="C580" s="23"/>
      <c r="D580" s="23"/>
      <c r="E580" s="23"/>
      <c r="F580" s="26"/>
      <c r="G580" s="23"/>
      <c r="H580" s="23"/>
      <c r="I580" s="23"/>
      <c r="J580" s="23"/>
      <c r="K580" s="23"/>
      <c r="L580" s="23"/>
      <c r="M580" s="23"/>
      <c r="N580" s="23"/>
      <c r="R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BB580" s="23"/>
      <c r="BC580" s="23"/>
      <c r="BD580" s="23"/>
      <c r="BE580" s="23"/>
      <c r="BF580" s="23"/>
      <c r="BG580" s="23"/>
      <c r="BH580" s="23"/>
      <c r="BI580" s="23"/>
      <c r="BJ580" s="23"/>
      <c r="BK580" s="23"/>
      <c r="BL580" s="23"/>
      <c r="BM580" s="23"/>
      <c r="BN580" s="23"/>
      <c r="BO580" s="23"/>
      <c r="BP580" s="23"/>
      <c r="BQ580" s="23"/>
      <c r="BR580" s="23"/>
      <c r="BS580" s="23"/>
      <c r="BT580" s="23"/>
      <c r="BU580" s="23"/>
      <c r="BV580" s="23"/>
      <c r="BW580" s="23"/>
      <c r="BX580" s="23"/>
      <c r="BY580" s="23"/>
      <c r="BZ580" s="23"/>
    </row>
    <row r="581" spans="1:78" ht="15.75" customHeight="1" x14ac:dyDescent="0.35">
      <c r="A581" s="23"/>
      <c r="C581" s="23"/>
      <c r="D581" s="23"/>
      <c r="E581" s="23"/>
      <c r="F581" s="26"/>
      <c r="G581" s="23"/>
      <c r="H581" s="23"/>
      <c r="I581" s="23"/>
      <c r="J581" s="23"/>
      <c r="K581" s="23"/>
      <c r="L581" s="23"/>
      <c r="M581" s="23"/>
      <c r="N581" s="23"/>
      <c r="R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BB581" s="23"/>
      <c r="BC581" s="23"/>
      <c r="BD581" s="23"/>
      <c r="BE581" s="23"/>
      <c r="BF581" s="23"/>
      <c r="BG581" s="23"/>
      <c r="BH581" s="23"/>
      <c r="BI581" s="23"/>
      <c r="BJ581" s="23"/>
      <c r="BK581" s="23"/>
      <c r="BL581" s="23"/>
      <c r="BM581" s="23"/>
      <c r="BN581" s="23"/>
      <c r="BO581" s="23"/>
      <c r="BP581" s="23"/>
      <c r="BQ581" s="23"/>
      <c r="BR581" s="23"/>
      <c r="BS581" s="23"/>
      <c r="BT581" s="23"/>
      <c r="BU581" s="23"/>
      <c r="BV581" s="23"/>
      <c r="BW581" s="23"/>
      <c r="BX581" s="23"/>
      <c r="BY581" s="23"/>
      <c r="BZ581" s="23"/>
    </row>
    <row r="582" spans="1:78" ht="15.75" customHeight="1" x14ac:dyDescent="0.35">
      <c r="A582" s="23"/>
      <c r="C582" s="23"/>
      <c r="D582" s="23"/>
      <c r="E582" s="23"/>
      <c r="F582" s="26"/>
      <c r="G582" s="23"/>
      <c r="H582" s="23"/>
      <c r="I582" s="23"/>
      <c r="J582" s="23"/>
      <c r="K582" s="23"/>
      <c r="L582" s="23"/>
      <c r="M582" s="23"/>
      <c r="N582" s="23"/>
      <c r="R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BB582" s="23"/>
      <c r="BC582" s="23"/>
      <c r="BD582" s="23"/>
      <c r="BE582" s="23"/>
      <c r="BF582" s="23"/>
      <c r="BG582" s="23"/>
      <c r="BH582" s="23"/>
      <c r="BI582" s="23"/>
      <c r="BJ582" s="23"/>
      <c r="BK582" s="23"/>
      <c r="BL582" s="23"/>
      <c r="BM582" s="23"/>
      <c r="BN582" s="23"/>
      <c r="BO582" s="23"/>
      <c r="BP582" s="23"/>
      <c r="BQ582" s="23"/>
      <c r="BR582" s="23"/>
      <c r="BS582" s="23"/>
      <c r="BT582" s="23"/>
      <c r="BU582" s="23"/>
      <c r="BV582" s="23"/>
      <c r="BW582" s="23"/>
      <c r="BX582" s="23"/>
      <c r="BY582" s="23"/>
      <c r="BZ582" s="23"/>
    </row>
    <row r="583" spans="1:78" ht="15.75" customHeight="1" x14ac:dyDescent="0.35">
      <c r="A583" s="23"/>
      <c r="C583" s="23"/>
      <c r="D583" s="23"/>
      <c r="E583" s="23"/>
      <c r="F583" s="26"/>
      <c r="G583" s="23"/>
      <c r="H583" s="23"/>
      <c r="I583" s="23"/>
      <c r="J583" s="23"/>
      <c r="K583" s="23"/>
      <c r="L583" s="23"/>
      <c r="M583" s="23"/>
      <c r="N583" s="23"/>
      <c r="R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BB583" s="23"/>
      <c r="BC583" s="23"/>
      <c r="BD583" s="23"/>
      <c r="BE583" s="23"/>
      <c r="BF583" s="23"/>
      <c r="BG583" s="23"/>
      <c r="BH583" s="23"/>
      <c r="BI583" s="23"/>
      <c r="BJ583" s="23"/>
      <c r="BK583" s="23"/>
      <c r="BL583" s="23"/>
      <c r="BM583" s="23"/>
      <c r="BN583" s="23"/>
      <c r="BO583" s="23"/>
      <c r="BP583" s="23"/>
      <c r="BQ583" s="23"/>
      <c r="BR583" s="23"/>
      <c r="BS583" s="23"/>
      <c r="BT583" s="23"/>
      <c r="BU583" s="23"/>
      <c r="BV583" s="23"/>
      <c r="BW583" s="23"/>
      <c r="BX583" s="23"/>
      <c r="BY583" s="23"/>
      <c r="BZ583" s="23"/>
    </row>
    <row r="584" spans="1:78" ht="15.75" customHeight="1" x14ac:dyDescent="0.35">
      <c r="A584" s="23"/>
      <c r="C584" s="23"/>
      <c r="D584" s="23"/>
      <c r="E584" s="23"/>
      <c r="F584" s="26"/>
      <c r="G584" s="23"/>
      <c r="H584" s="23"/>
      <c r="I584" s="23"/>
      <c r="J584" s="23"/>
      <c r="K584" s="23"/>
      <c r="L584" s="23"/>
      <c r="M584" s="23"/>
      <c r="N584" s="23"/>
      <c r="R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BB584" s="23"/>
      <c r="BC584" s="23"/>
      <c r="BD584" s="23"/>
      <c r="BE584" s="23"/>
      <c r="BF584" s="23"/>
      <c r="BG584" s="23"/>
      <c r="BH584" s="23"/>
      <c r="BI584" s="23"/>
      <c r="BJ584" s="23"/>
      <c r="BK584" s="23"/>
      <c r="BL584" s="23"/>
      <c r="BM584" s="23"/>
      <c r="BN584" s="23"/>
      <c r="BO584" s="23"/>
      <c r="BP584" s="23"/>
      <c r="BQ584" s="23"/>
      <c r="BR584" s="23"/>
      <c r="BS584" s="23"/>
      <c r="BT584" s="23"/>
      <c r="BU584" s="23"/>
      <c r="BV584" s="23"/>
      <c r="BW584" s="23"/>
      <c r="BX584" s="23"/>
      <c r="BY584" s="23"/>
      <c r="BZ584" s="23"/>
    </row>
    <row r="585" spans="1:78" ht="15.75" customHeight="1" x14ac:dyDescent="0.35">
      <c r="A585" s="23"/>
      <c r="C585" s="23"/>
      <c r="D585" s="23"/>
      <c r="E585" s="23"/>
      <c r="F585" s="26"/>
      <c r="G585" s="23"/>
      <c r="H585" s="23"/>
      <c r="I585" s="23"/>
      <c r="J585" s="23"/>
      <c r="K585" s="23"/>
      <c r="L585" s="23"/>
      <c r="M585" s="23"/>
      <c r="N585" s="23"/>
      <c r="R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BB585" s="23"/>
      <c r="BC585" s="23"/>
      <c r="BD585" s="23"/>
      <c r="BE585" s="23"/>
      <c r="BF585" s="23"/>
      <c r="BG585" s="23"/>
      <c r="BH585" s="23"/>
      <c r="BI585" s="23"/>
      <c r="BJ585" s="23"/>
      <c r="BK585" s="23"/>
      <c r="BL585" s="23"/>
      <c r="BM585" s="23"/>
      <c r="BN585" s="23"/>
      <c r="BO585" s="23"/>
      <c r="BP585" s="23"/>
      <c r="BQ585" s="23"/>
      <c r="BR585" s="23"/>
      <c r="BS585" s="23"/>
      <c r="BT585" s="23"/>
      <c r="BU585" s="23"/>
      <c r="BV585" s="23"/>
      <c r="BW585" s="23"/>
      <c r="BX585" s="23"/>
      <c r="BY585" s="23"/>
      <c r="BZ585" s="23"/>
    </row>
    <row r="586" spans="1:78" ht="15.75" customHeight="1" x14ac:dyDescent="0.35">
      <c r="A586" s="23"/>
      <c r="C586" s="23"/>
      <c r="D586" s="23"/>
      <c r="E586" s="23"/>
      <c r="F586" s="26"/>
      <c r="G586" s="23"/>
      <c r="H586" s="23"/>
      <c r="I586" s="23"/>
      <c r="J586" s="23"/>
      <c r="K586" s="23"/>
      <c r="L586" s="23"/>
      <c r="M586" s="23"/>
      <c r="N586" s="23"/>
      <c r="R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BB586" s="23"/>
      <c r="BC586" s="23"/>
      <c r="BD586" s="23"/>
      <c r="BE586" s="23"/>
      <c r="BF586" s="23"/>
      <c r="BG586" s="23"/>
      <c r="BH586" s="23"/>
      <c r="BI586" s="23"/>
      <c r="BJ586" s="23"/>
      <c r="BK586" s="23"/>
      <c r="BL586" s="23"/>
      <c r="BM586" s="23"/>
      <c r="BN586" s="23"/>
      <c r="BO586" s="23"/>
      <c r="BP586" s="23"/>
      <c r="BQ586" s="23"/>
      <c r="BR586" s="23"/>
      <c r="BS586" s="23"/>
      <c r="BT586" s="23"/>
      <c r="BU586" s="23"/>
      <c r="BV586" s="23"/>
      <c r="BW586" s="23"/>
      <c r="BX586" s="23"/>
      <c r="BY586" s="23"/>
      <c r="BZ586" s="23"/>
    </row>
    <row r="587" spans="1:78" ht="15.75" customHeight="1" x14ac:dyDescent="0.35">
      <c r="A587" s="23"/>
      <c r="C587" s="23"/>
      <c r="D587" s="23"/>
      <c r="E587" s="23"/>
      <c r="F587" s="26"/>
      <c r="G587" s="23"/>
      <c r="H587" s="23"/>
      <c r="I587" s="23"/>
      <c r="J587" s="23"/>
      <c r="K587" s="23"/>
      <c r="L587" s="23"/>
      <c r="M587" s="23"/>
      <c r="N587" s="23"/>
      <c r="R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BB587" s="23"/>
      <c r="BC587" s="23"/>
      <c r="BD587" s="23"/>
      <c r="BE587" s="23"/>
      <c r="BF587" s="23"/>
      <c r="BG587" s="23"/>
      <c r="BH587" s="23"/>
      <c r="BI587" s="23"/>
      <c r="BJ587" s="23"/>
      <c r="BK587" s="23"/>
      <c r="BL587" s="23"/>
      <c r="BM587" s="23"/>
      <c r="BN587" s="23"/>
      <c r="BO587" s="23"/>
      <c r="BP587" s="23"/>
      <c r="BQ587" s="23"/>
      <c r="BR587" s="23"/>
      <c r="BS587" s="23"/>
      <c r="BT587" s="23"/>
      <c r="BU587" s="23"/>
      <c r="BV587" s="23"/>
      <c r="BW587" s="23"/>
      <c r="BX587" s="23"/>
      <c r="BY587" s="23"/>
      <c r="BZ587" s="23"/>
    </row>
    <row r="588" spans="1:78" ht="15.75" customHeight="1" x14ac:dyDescent="0.35">
      <c r="A588" s="23"/>
      <c r="C588" s="23"/>
      <c r="D588" s="23"/>
      <c r="E588" s="23"/>
      <c r="F588" s="26"/>
      <c r="G588" s="23"/>
      <c r="H588" s="23"/>
      <c r="I588" s="23"/>
      <c r="J588" s="23"/>
      <c r="K588" s="23"/>
      <c r="L588" s="23"/>
      <c r="M588" s="23"/>
      <c r="N588" s="23"/>
      <c r="R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BB588" s="23"/>
      <c r="BC588" s="23"/>
      <c r="BD588" s="23"/>
      <c r="BE588" s="23"/>
      <c r="BF588" s="23"/>
      <c r="BG588" s="23"/>
      <c r="BH588" s="23"/>
      <c r="BI588" s="23"/>
      <c r="BJ588" s="23"/>
      <c r="BK588" s="23"/>
      <c r="BL588" s="23"/>
      <c r="BM588" s="23"/>
      <c r="BN588" s="23"/>
      <c r="BO588" s="23"/>
      <c r="BP588" s="23"/>
      <c r="BQ588" s="23"/>
      <c r="BR588" s="23"/>
      <c r="BS588" s="23"/>
      <c r="BT588" s="23"/>
      <c r="BU588" s="23"/>
      <c r="BV588" s="23"/>
      <c r="BW588" s="23"/>
      <c r="BX588" s="23"/>
      <c r="BY588" s="23"/>
      <c r="BZ588" s="23"/>
    </row>
    <row r="589" spans="1:78" ht="15.75" customHeight="1" x14ac:dyDescent="0.35">
      <c r="A589" s="23"/>
      <c r="C589" s="23"/>
      <c r="D589" s="23"/>
      <c r="E589" s="23"/>
      <c r="F589" s="26"/>
      <c r="G589" s="23"/>
      <c r="H589" s="23"/>
      <c r="I589" s="23"/>
      <c r="J589" s="23"/>
      <c r="K589" s="23"/>
      <c r="L589" s="23"/>
      <c r="M589" s="23"/>
      <c r="N589" s="23"/>
      <c r="R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BB589" s="23"/>
      <c r="BC589" s="23"/>
      <c r="BD589" s="23"/>
      <c r="BE589" s="23"/>
      <c r="BF589" s="23"/>
      <c r="BG589" s="23"/>
      <c r="BH589" s="23"/>
      <c r="BI589" s="23"/>
      <c r="BJ589" s="23"/>
      <c r="BK589" s="23"/>
      <c r="BL589" s="23"/>
      <c r="BM589" s="23"/>
      <c r="BN589" s="23"/>
      <c r="BO589" s="23"/>
      <c r="BP589" s="23"/>
      <c r="BQ589" s="23"/>
      <c r="BR589" s="23"/>
      <c r="BS589" s="23"/>
      <c r="BT589" s="23"/>
      <c r="BU589" s="23"/>
      <c r="BV589" s="23"/>
      <c r="BW589" s="23"/>
      <c r="BX589" s="23"/>
      <c r="BY589" s="23"/>
      <c r="BZ589" s="23"/>
    </row>
    <row r="590" spans="1:78" ht="15.75" customHeight="1" x14ac:dyDescent="0.35">
      <c r="A590" s="23"/>
      <c r="C590" s="23"/>
      <c r="D590" s="23"/>
      <c r="E590" s="23"/>
      <c r="F590" s="26"/>
      <c r="G590" s="23"/>
      <c r="H590" s="23"/>
      <c r="I590" s="23"/>
      <c r="J590" s="23"/>
      <c r="K590" s="23"/>
      <c r="L590" s="23"/>
      <c r="M590" s="23"/>
      <c r="N590" s="23"/>
      <c r="R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BB590" s="23"/>
      <c r="BC590" s="23"/>
      <c r="BD590" s="23"/>
      <c r="BE590" s="23"/>
      <c r="BF590" s="23"/>
      <c r="BG590" s="23"/>
      <c r="BH590" s="23"/>
      <c r="BI590" s="23"/>
      <c r="BJ590" s="23"/>
      <c r="BK590" s="23"/>
      <c r="BL590" s="23"/>
      <c r="BM590" s="23"/>
      <c r="BN590" s="23"/>
      <c r="BO590" s="23"/>
      <c r="BP590" s="23"/>
      <c r="BQ590" s="23"/>
      <c r="BR590" s="23"/>
      <c r="BS590" s="23"/>
      <c r="BT590" s="23"/>
      <c r="BU590" s="23"/>
      <c r="BV590" s="23"/>
      <c r="BW590" s="23"/>
      <c r="BX590" s="23"/>
      <c r="BY590" s="23"/>
      <c r="BZ590" s="23"/>
    </row>
    <row r="591" spans="1:78" ht="15.75" customHeight="1" x14ac:dyDescent="0.35">
      <c r="A591" s="23"/>
      <c r="C591" s="23"/>
      <c r="D591" s="23"/>
      <c r="E591" s="23"/>
      <c r="F591" s="26"/>
      <c r="G591" s="23"/>
      <c r="H591" s="23"/>
      <c r="I591" s="23"/>
      <c r="J591" s="23"/>
      <c r="K591" s="23"/>
      <c r="L591" s="23"/>
      <c r="M591" s="23"/>
      <c r="N591" s="23"/>
      <c r="R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BB591" s="23"/>
      <c r="BC591" s="23"/>
      <c r="BD591" s="23"/>
      <c r="BE591" s="23"/>
      <c r="BF591" s="23"/>
      <c r="BG591" s="23"/>
      <c r="BH591" s="23"/>
      <c r="BI591" s="23"/>
      <c r="BJ591" s="23"/>
      <c r="BK591" s="23"/>
      <c r="BL591" s="23"/>
      <c r="BM591" s="23"/>
      <c r="BN591" s="23"/>
      <c r="BO591" s="23"/>
      <c r="BP591" s="23"/>
      <c r="BQ591" s="23"/>
      <c r="BR591" s="23"/>
      <c r="BS591" s="23"/>
      <c r="BT591" s="23"/>
      <c r="BU591" s="23"/>
      <c r="BV591" s="23"/>
      <c r="BW591" s="23"/>
      <c r="BX591" s="23"/>
      <c r="BY591" s="23"/>
      <c r="BZ591" s="23"/>
    </row>
    <row r="592" spans="1:78" ht="15.75" customHeight="1" x14ac:dyDescent="0.35">
      <c r="A592" s="23"/>
      <c r="C592" s="23"/>
      <c r="D592" s="23"/>
      <c r="E592" s="23"/>
      <c r="F592" s="26"/>
      <c r="G592" s="23"/>
      <c r="H592" s="23"/>
      <c r="I592" s="23"/>
      <c r="J592" s="23"/>
      <c r="K592" s="23"/>
      <c r="L592" s="23"/>
      <c r="M592" s="23"/>
      <c r="N592" s="23"/>
      <c r="R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BB592" s="23"/>
      <c r="BC592" s="23"/>
      <c r="BD592" s="23"/>
      <c r="BE592" s="23"/>
      <c r="BF592" s="23"/>
      <c r="BG592" s="23"/>
      <c r="BH592" s="23"/>
      <c r="BI592" s="23"/>
      <c r="BJ592" s="23"/>
      <c r="BK592" s="23"/>
      <c r="BL592" s="23"/>
      <c r="BM592" s="23"/>
      <c r="BN592" s="23"/>
      <c r="BO592" s="23"/>
      <c r="BP592" s="23"/>
      <c r="BQ592" s="23"/>
      <c r="BR592" s="23"/>
      <c r="BS592" s="23"/>
      <c r="BT592" s="23"/>
      <c r="BU592" s="23"/>
      <c r="BV592" s="23"/>
      <c r="BW592" s="23"/>
      <c r="BX592" s="23"/>
      <c r="BY592" s="23"/>
      <c r="BZ592" s="23"/>
    </row>
    <row r="593" spans="1:78" ht="15.75" customHeight="1" x14ac:dyDescent="0.35">
      <c r="A593" s="23"/>
      <c r="C593" s="23"/>
      <c r="D593" s="23"/>
      <c r="E593" s="23"/>
      <c r="F593" s="26"/>
      <c r="G593" s="23"/>
      <c r="H593" s="23"/>
      <c r="I593" s="23"/>
      <c r="J593" s="23"/>
      <c r="K593" s="23"/>
      <c r="L593" s="23"/>
      <c r="M593" s="23"/>
      <c r="N593" s="23"/>
      <c r="R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BB593" s="23"/>
      <c r="BC593" s="23"/>
      <c r="BD593" s="23"/>
      <c r="BE593" s="23"/>
      <c r="BF593" s="23"/>
      <c r="BG593" s="23"/>
      <c r="BH593" s="23"/>
      <c r="BI593" s="23"/>
      <c r="BJ593" s="23"/>
      <c r="BK593" s="23"/>
      <c r="BL593" s="23"/>
      <c r="BM593" s="23"/>
      <c r="BN593" s="23"/>
      <c r="BO593" s="23"/>
      <c r="BP593" s="23"/>
      <c r="BQ593" s="23"/>
      <c r="BR593" s="23"/>
      <c r="BS593" s="23"/>
      <c r="BT593" s="23"/>
      <c r="BU593" s="23"/>
      <c r="BV593" s="23"/>
      <c r="BW593" s="23"/>
      <c r="BX593" s="23"/>
      <c r="BY593" s="23"/>
      <c r="BZ593" s="23"/>
    </row>
    <row r="594" spans="1:78" ht="15.75" customHeight="1" x14ac:dyDescent="0.35">
      <c r="A594" s="23"/>
      <c r="C594" s="23"/>
      <c r="D594" s="23"/>
      <c r="E594" s="23"/>
      <c r="F594" s="26"/>
      <c r="G594" s="23"/>
      <c r="H594" s="23"/>
      <c r="I594" s="23"/>
      <c r="J594" s="23"/>
      <c r="K594" s="23"/>
      <c r="L594" s="23"/>
      <c r="M594" s="23"/>
      <c r="N594" s="23"/>
      <c r="R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BB594" s="23"/>
      <c r="BC594" s="23"/>
      <c r="BD594" s="23"/>
      <c r="BE594" s="23"/>
      <c r="BF594" s="23"/>
      <c r="BG594" s="23"/>
      <c r="BH594" s="23"/>
      <c r="BI594" s="23"/>
      <c r="BJ594" s="23"/>
      <c r="BK594" s="23"/>
      <c r="BL594" s="23"/>
      <c r="BM594" s="23"/>
      <c r="BN594" s="23"/>
      <c r="BO594" s="23"/>
      <c r="BP594" s="23"/>
      <c r="BQ594" s="23"/>
      <c r="BR594" s="23"/>
      <c r="BS594" s="23"/>
      <c r="BT594" s="23"/>
      <c r="BU594" s="23"/>
      <c r="BV594" s="23"/>
      <c r="BW594" s="23"/>
      <c r="BX594" s="23"/>
      <c r="BY594" s="23"/>
      <c r="BZ594" s="23"/>
    </row>
    <row r="595" spans="1:78" ht="15.75" customHeight="1" x14ac:dyDescent="0.35">
      <c r="A595" s="23"/>
      <c r="C595" s="23"/>
      <c r="D595" s="23"/>
      <c r="E595" s="23"/>
      <c r="F595" s="26"/>
      <c r="G595" s="23"/>
      <c r="H595" s="23"/>
      <c r="I595" s="23"/>
      <c r="J595" s="23"/>
      <c r="K595" s="23"/>
      <c r="L595" s="23"/>
      <c r="M595" s="23"/>
      <c r="N595" s="23"/>
      <c r="R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BB595" s="23"/>
      <c r="BC595" s="23"/>
      <c r="BD595" s="23"/>
      <c r="BE595" s="23"/>
      <c r="BF595" s="23"/>
      <c r="BG595" s="23"/>
      <c r="BH595" s="23"/>
      <c r="BI595" s="23"/>
      <c r="BJ595" s="23"/>
      <c r="BK595" s="23"/>
      <c r="BL595" s="23"/>
      <c r="BM595" s="23"/>
      <c r="BN595" s="23"/>
      <c r="BO595" s="23"/>
      <c r="BP595" s="23"/>
      <c r="BQ595" s="23"/>
      <c r="BR595" s="23"/>
      <c r="BS595" s="23"/>
      <c r="BT595" s="23"/>
      <c r="BU595" s="23"/>
      <c r="BV595" s="23"/>
      <c r="BW595" s="23"/>
      <c r="BX595" s="23"/>
      <c r="BY595" s="23"/>
      <c r="BZ595" s="23"/>
    </row>
    <row r="596" spans="1:78" ht="15.75" customHeight="1" x14ac:dyDescent="0.35">
      <c r="A596" s="23"/>
      <c r="C596" s="23"/>
      <c r="D596" s="23"/>
      <c r="E596" s="23"/>
      <c r="F596" s="26"/>
      <c r="G596" s="23"/>
      <c r="H596" s="23"/>
      <c r="I596" s="23"/>
      <c r="J596" s="23"/>
      <c r="K596" s="23"/>
      <c r="L596" s="23"/>
      <c r="M596" s="23"/>
      <c r="N596" s="23"/>
      <c r="R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BB596" s="23"/>
      <c r="BC596" s="23"/>
      <c r="BD596" s="23"/>
      <c r="BE596" s="23"/>
      <c r="BF596" s="23"/>
      <c r="BG596" s="23"/>
      <c r="BH596" s="23"/>
      <c r="BI596" s="23"/>
      <c r="BJ596" s="23"/>
      <c r="BK596" s="23"/>
      <c r="BL596" s="23"/>
      <c r="BM596" s="23"/>
      <c r="BN596" s="23"/>
      <c r="BO596" s="23"/>
      <c r="BP596" s="23"/>
      <c r="BQ596" s="23"/>
      <c r="BR596" s="23"/>
      <c r="BS596" s="23"/>
      <c r="BT596" s="23"/>
      <c r="BU596" s="23"/>
      <c r="BV596" s="23"/>
      <c r="BW596" s="23"/>
      <c r="BX596" s="23"/>
      <c r="BY596" s="23"/>
      <c r="BZ596" s="23"/>
    </row>
    <row r="597" spans="1:78" ht="15.75" customHeight="1" x14ac:dyDescent="0.35">
      <c r="A597" s="23"/>
      <c r="C597" s="23"/>
      <c r="D597" s="23"/>
      <c r="E597" s="23"/>
      <c r="F597" s="26"/>
      <c r="G597" s="23"/>
      <c r="H597" s="23"/>
      <c r="I597" s="23"/>
      <c r="J597" s="23"/>
      <c r="K597" s="23"/>
      <c r="L597" s="23"/>
      <c r="M597" s="23"/>
      <c r="N597" s="23"/>
      <c r="R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BB597" s="23"/>
      <c r="BC597" s="23"/>
      <c r="BD597" s="23"/>
      <c r="BE597" s="23"/>
      <c r="BF597" s="23"/>
      <c r="BG597" s="23"/>
      <c r="BH597" s="23"/>
      <c r="BI597" s="23"/>
      <c r="BJ597" s="23"/>
      <c r="BK597" s="23"/>
      <c r="BL597" s="23"/>
      <c r="BM597" s="23"/>
      <c r="BN597" s="23"/>
      <c r="BO597" s="23"/>
      <c r="BP597" s="23"/>
      <c r="BQ597" s="23"/>
      <c r="BR597" s="23"/>
      <c r="BS597" s="23"/>
      <c r="BT597" s="23"/>
      <c r="BU597" s="23"/>
      <c r="BV597" s="23"/>
      <c r="BW597" s="23"/>
      <c r="BX597" s="23"/>
      <c r="BY597" s="23"/>
      <c r="BZ597" s="23"/>
    </row>
    <row r="598" spans="1:78" ht="15.75" customHeight="1" x14ac:dyDescent="0.35">
      <c r="A598" s="23"/>
      <c r="C598" s="23"/>
      <c r="D598" s="23"/>
      <c r="E598" s="23"/>
      <c r="F598" s="26"/>
      <c r="G598" s="23"/>
      <c r="H598" s="23"/>
      <c r="I598" s="23"/>
      <c r="J598" s="23"/>
      <c r="K598" s="23"/>
      <c r="L598" s="23"/>
      <c r="M598" s="23"/>
      <c r="N598" s="23"/>
      <c r="R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BB598" s="23"/>
      <c r="BC598" s="23"/>
      <c r="BD598" s="23"/>
      <c r="BE598" s="23"/>
      <c r="BF598" s="23"/>
      <c r="BG598" s="23"/>
      <c r="BH598" s="23"/>
      <c r="BI598" s="23"/>
      <c r="BJ598" s="23"/>
      <c r="BK598" s="23"/>
      <c r="BL598" s="23"/>
      <c r="BM598" s="23"/>
      <c r="BN598" s="23"/>
      <c r="BO598" s="23"/>
      <c r="BP598" s="23"/>
      <c r="BQ598" s="23"/>
      <c r="BR598" s="23"/>
      <c r="BS598" s="23"/>
      <c r="BT598" s="23"/>
      <c r="BU598" s="23"/>
      <c r="BV598" s="23"/>
      <c r="BW598" s="23"/>
      <c r="BX598" s="23"/>
      <c r="BY598" s="23"/>
      <c r="BZ598" s="23"/>
    </row>
    <row r="599" spans="1:78" ht="15.75" customHeight="1" x14ac:dyDescent="0.35">
      <c r="A599" s="23"/>
      <c r="C599" s="23"/>
      <c r="D599" s="23"/>
      <c r="E599" s="23"/>
      <c r="F599" s="26"/>
      <c r="G599" s="23"/>
      <c r="H599" s="23"/>
      <c r="I599" s="23"/>
      <c r="J599" s="23"/>
      <c r="K599" s="23"/>
      <c r="L599" s="23"/>
      <c r="M599" s="23"/>
      <c r="N599" s="23"/>
      <c r="R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BB599" s="23"/>
      <c r="BC599" s="23"/>
      <c r="BD599" s="23"/>
      <c r="BE599" s="23"/>
      <c r="BF599" s="23"/>
      <c r="BG599" s="23"/>
      <c r="BH599" s="23"/>
      <c r="BI599" s="23"/>
      <c r="BJ599" s="23"/>
      <c r="BK599" s="23"/>
      <c r="BL599" s="23"/>
      <c r="BM599" s="23"/>
      <c r="BN599" s="23"/>
      <c r="BO599" s="23"/>
      <c r="BP599" s="23"/>
      <c r="BQ599" s="23"/>
      <c r="BR599" s="23"/>
      <c r="BS599" s="23"/>
      <c r="BT599" s="23"/>
      <c r="BU599" s="23"/>
      <c r="BV599" s="23"/>
      <c r="BW599" s="23"/>
      <c r="BX599" s="23"/>
      <c r="BY599" s="23"/>
      <c r="BZ599" s="23"/>
    </row>
    <row r="600" spans="1:78" ht="15.75" customHeight="1" x14ac:dyDescent="0.35">
      <c r="A600" s="23"/>
      <c r="C600" s="23"/>
      <c r="D600" s="23"/>
      <c r="E600" s="23"/>
      <c r="F600" s="26"/>
      <c r="G600" s="23"/>
      <c r="H600" s="23"/>
      <c r="I600" s="23"/>
      <c r="J600" s="23"/>
      <c r="K600" s="23"/>
      <c r="L600" s="23"/>
      <c r="M600" s="23"/>
      <c r="N600" s="23"/>
      <c r="R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BB600" s="23"/>
      <c r="BC600" s="23"/>
      <c r="BD600" s="23"/>
      <c r="BE600" s="23"/>
      <c r="BF600" s="23"/>
      <c r="BG600" s="23"/>
      <c r="BH600" s="23"/>
      <c r="BI600" s="23"/>
      <c r="BJ600" s="23"/>
      <c r="BK600" s="23"/>
      <c r="BL600" s="23"/>
      <c r="BM600" s="23"/>
      <c r="BN600" s="23"/>
      <c r="BO600" s="23"/>
      <c r="BP600" s="23"/>
      <c r="BQ600" s="23"/>
      <c r="BR600" s="23"/>
      <c r="BS600" s="23"/>
      <c r="BT600" s="23"/>
      <c r="BU600" s="23"/>
      <c r="BV600" s="23"/>
      <c r="BW600" s="23"/>
      <c r="BX600" s="23"/>
      <c r="BY600" s="23"/>
      <c r="BZ600" s="23"/>
    </row>
    <row r="601" spans="1:78" ht="15.75" customHeight="1" x14ac:dyDescent="0.35">
      <c r="A601" s="23"/>
      <c r="C601" s="23"/>
      <c r="D601" s="23"/>
      <c r="E601" s="23"/>
      <c r="F601" s="26"/>
      <c r="G601" s="23"/>
      <c r="H601" s="23"/>
      <c r="I601" s="23"/>
      <c r="J601" s="23"/>
      <c r="K601" s="23"/>
      <c r="L601" s="23"/>
      <c r="M601" s="23"/>
      <c r="N601" s="23"/>
      <c r="R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BB601" s="23"/>
      <c r="BC601" s="23"/>
      <c r="BD601" s="23"/>
      <c r="BE601" s="23"/>
      <c r="BF601" s="23"/>
      <c r="BG601" s="23"/>
      <c r="BH601" s="23"/>
      <c r="BI601" s="23"/>
      <c r="BJ601" s="23"/>
      <c r="BK601" s="23"/>
      <c r="BL601" s="23"/>
      <c r="BM601" s="23"/>
      <c r="BN601" s="23"/>
      <c r="BO601" s="23"/>
      <c r="BP601" s="23"/>
      <c r="BQ601" s="23"/>
      <c r="BR601" s="23"/>
      <c r="BS601" s="23"/>
      <c r="BT601" s="23"/>
      <c r="BU601" s="23"/>
      <c r="BV601" s="23"/>
      <c r="BW601" s="23"/>
      <c r="BX601" s="23"/>
      <c r="BY601" s="23"/>
      <c r="BZ601" s="23"/>
    </row>
    <row r="602" spans="1:78" ht="15.75" customHeight="1" x14ac:dyDescent="0.35">
      <c r="A602" s="23"/>
      <c r="C602" s="23"/>
      <c r="D602" s="23"/>
      <c r="E602" s="23"/>
      <c r="F602" s="26"/>
      <c r="G602" s="23"/>
      <c r="H602" s="23"/>
      <c r="I602" s="23"/>
      <c r="J602" s="23"/>
      <c r="K602" s="23"/>
      <c r="L602" s="23"/>
      <c r="M602" s="23"/>
      <c r="N602" s="23"/>
      <c r="R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BB602" s="23"/>
      <c r="BC602" s="23"/>
      <c r="BD602" s="23"/>
      <c r="BE602" s="23"/>
      <c r="BF602" s="23"/>
      <c r="BG602" s="23"/>
      <c r="BH602" s="23"/>
      <c r="BI602" s="23"/>
      <c r="BJ602" s="23"/>
      <c r="BK602" s="23"/>
      <c r="BL602" s="23"/>
      <c r="BM602" s="23"/>
      <c r="BN602" s="23"/>
      <c r="BO602" s="23"/>
      <c r="BP602" s="23"/>
      <c r="BQ602" s="23"/>
      <c r="BR602" s="23"/>
      <c r="BS602" s="23"/>
      <c r="BT602" s="23"/>
      <c r="BU602" s="23"/>
      <c r="BV602" s="23"/>
      <c r="BW602" s="23"/>
      <c r="BX602" s="23"/>
      <c r="BY602" s="23"/>
      <c r="BZ602" s="23"/>
    </row>
    <row r="603" spans="1:78" ht="15.75" customHeight="1" x14ac:dyDescent="0.35">
      <c r="A603" s="23"/>
      <c r="C603" s="23"/>
      <c r="D603" s="23"/>
      <c r="E603" s="23"/>
      <c r="F603" s="26"/>
      <c r="G603" s="23"/>
      <c r="H603" s="23"/>
      <c r="I603" s="23"/>
      <c r="J603" s="23"/>
      <c r="K603" s="23"/>
      <c r="L603" s="23"/>
      <c r="M603" s="23"/>
      <c r="N603" s="23"/>
      <c r="R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BB603" s="23"/>
      <c r="BC603" s="23"/>
      <c r="BD603" s="23"/>
      <c r="BE603" s="23"/>
      <c r="BF603" s="23"/>
      <c r="BG603" s="23"/>
      <c r="BH603" s="23"/>
      <c r="BI603" s="23"/>
      <c r="BJ603" s="23"/>
      <c r="BK603" s="23"/>
      <c r="BL603" s="23"/>
      <c r="BM603" s="23"/>
      <c r="BN603" s="23"/>
      <c r="BO603" s="23"/>
      <c r="BP603" s="23"/>
      <c r="BQ603" s="23"/>
      <c r="BR603" s="23"/>
      <c r="BS603" s="23"/>
      <c r="BT603" s="23"/>
      <c r="BU603" s="23"/>
      <c r="BV603" s="23"/>
      <c r="BW603" s="23"/>
      <c r="BX603" s="23"/>
      <c r="BY603" s="23"/>
      <c r="BZ603" s="23"/>
    </row>
    <row r="604" spans="1:78" ht="15.75" customHeight="1" x14ac:dyDescent="0.35">
      <c r="A604" s="23"/>
      <c r="C604" s="23"/>
      <c r="D604" s="23"/>
      <c r="E604" s="23"/>
      <c r="F604" s="26"/>
      <c r="G604" s="23"/>
      <c r="H604" s="23"/>
      <c r="I604" s="23"/>
      <c r="J604" s="23"/>
      <c r="K604" s="23"/>
      <c r="L604" s="23"/>
      <c r="M604" s="23"/>
      <c r="N604" s="23"/>
      <c r="R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BB604" s="23"/>
      <c r="BC604" s="23"/>
      <c r="BD604" s="23"/>
      <c r="BE604" s="23"/>
      <c r="BF604" s="23"/>
      <c r="BG604" s="23"/>
      <c r="BH604" s="23"/>
      <c r="BI604" s="23"/>
      <c r="BJ604" s="23"/>
      <c r="BK604" s="23"/>
      <c r="BL604" s="23"/>
      <c r="BM604" s="23"/>
      <c r="BN604" s="23"/>
      <c r="BO604" s="23"/>
      <c r="BP604" s="23"/>
      <c r="BQ604" s="23"/>
      <c r="BR604" s="23"/>
      <c r="BS604" s="23"/>
      <c r="BT604" s="23"/>
      <c r="BU604" s="23"/>
      <c r="BV604" s="23"/>
      <c r="BW604" s="23"/>
      <c r="BX604" s="23"/>
      <c r="BY604" s="23"/>
      <c r="BZ604" s="23"/>
    </row>
    <row r="605" spans="1:78" ht="15.75" customHeight="1" x14ac:dyDescent="0.35">
      <c r="A605" s="23"/>
      <c r="C605" s="23"/>
      <c r="D605" s="23"/>
      <c r="E605" s="23"/>
      <c r="F605" s="26"/>
      <c r="G605" s="23"/>
      <c r="H605" s="23"/>
      <c r="I605" s="23"/>
      <c r="J605" s="23"/>
      <c r="K605" s="23"/>
      <c r="L605" s="23"/>
      <c r="M605" s="23"/>
      <c r="N605" s="23"/>
      <c r="R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BB605" s="23"/>
      <c r="BC605" s="23"/>
      <c r="BD605" s="23"/>
      <c r="BE605" s="23"/>
      <c r="BF605" s="23"/>
      <c r="BG605" s="23"/>
      <c r="BH605" s="23"/>
      <c r="BI605" s="23"/>
      <c r="BJ605" s="23"/>
      <c r="BK605" s="23"/>
      <c r="BL605" s="23"/>
      <c r="BM605" s="23"/>
      <c r="BN605" s="23"/>
      <c r="BO605" s="23"/>
      <c r="BP605" s="23"/>
      <c r="BQ605" s="23"/>
      <c r="BR605" s="23"/>
      <c r="BS605" s="23"/>
      <c r="BT605" s="23"/>
      <c r="BU605" s="23"/>
      <c r="BV605" s="23"/>
      <c r="BW605" s="23"/>
      <c r="BX605" s="23"/>
      <c r="BY605" s="23"/>
      <c r="BZ605" s="23"/>
    </row>
    <row r="606" spans="1:78" ht="15.75" customHeight="1" x14ac:dyDescent="0.35">
      <c r="A606" s="23"/>
      <c r="C606" s="23"/>
      <c r="D606" s="23"/>
      <c r="E606" s="23"/>
      <c r="F606" s="26"/>
      <c r="G606" s="23"/>
      <c r="H606" s="23"/>
      <c r="I606" s="23"/>
      <c r="J606" s="23"/>
      <c r="K606" s="23"/>
      <c r="L606" s="23"/>
      <c r="M606" s="23"/>
      <c r="N606" s="23"/>
      <c r="R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BB606" s="23"/>
      <c r="BC606" s="23"/>
      <c r="BD606" s="23"/>
      <c r="BE606" s="23"/>
      <c r="BF606" s="23"/>
      <c r="BG606" s="23"/>
      <c r="BH606" s="23"/>
      <c r="BI606" s="23"/>
      <c r="BJ606" s="23"/>
      <c r="BK606" s="23"/>
      <c r="BL606" s="23"/>
      <c r="BM606" s="23"/>
      <c r="BN606" s="23"/>
      <c r="BO606" s="23"/>
      <c r="BP606" s="23"/>
      <c r="BQ606" s="23"/>
      <c r="BR606" s="23"/>
      <c r="BS606" s="23"/>
      <c r="BT606" s="23"/>
      <c r="BU606" s="23"/>
      <c r="BV606" s="23"/>
      <c r="BW606" s="23"/>
      <c r="BX606" s="23"/>
      <c r="BY606" s="23"/>
      <c r="BZ606" s="23"/>
    </row>
    <row r="607" spans="1:78" ht="15.75" customHeight="1" x14ac:dyDescent="0.35">
      <c r="A607" s="23"/>
      <c r="C607" s="23"/>
      <c r="D607" s="23"/>
      <c r="E607" s="23"/>
      <c r="F607" s="26"/>
      <c r="G607" s="23"/>
      <c r="H607" s="23"/>
      <c r="I607" s="23"/>
      <c r="J607" s="23"/>
      <c r="K607" s="23"/>
      <c r="L607" s="23"/>
      <c r="M607" s="23"/>
      <c r="N607" s="23"/>
      <c r="R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BB607" s="23"/>
      <c r="BC607" s="23"/>
      <c r="BD607" s="23"/>
      <c r="BE607" s="23"/>
      <c r="BF607" s="23"/>
      <c r="BG607" s="23"/>
      <c r="BH607" s="23"/>
      <c r="BI607" s="23"/>
      <c r="BJ607" s="23"/>
      <c r="BK607" s="23"/>
      <c r="BL607" s="23"/>
      <c r="BM607" s="23"/>
      <c r="BN607" s="23"/>
      <c r="BO607" s="23"/>
      <c r="BP607" s="23"/>
      <c r="BQ607" s="23"/>
      <c r="BR607" s="23"/>
      <c r="BS607" s="23"/>
      <c r="BT607" s="23"/>
      <c r="BU607" s="23"/>
      <c r="BV607" s="23"/>
      <c r="BW607" s="23"/>
      <c r="BX607" s="23"/>
      <c r="BY607" s="23"/>
      <c r="BZ607" s="23"/>
    </row>
    <row r="608" spans="1:78" ht="15.75" customHeight="1" x14ac:dyDescent="0.35">
      <c r="A608" s="23"/>
      <c r="C608" s="23"/>
      <c r="D608" s="23"/>
      <c r="E608" s="23"/>
      <c r="F608" s="26"/>
      <c r="G608" s="23"/>
      <c r="H608" s="23"/>
      <c r="I608" s="23"/>
      <c r="J608" s="23"/>
      <c r="K608" s="23"/>
      <c r="L608" s="23"/>
      <c r="M608" s="23"/>
      <c r="N608" s="23"/>
      <c r="R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BB608" s="23"/>
      <c r="BC608" s="23"/>
      <c r="BD608" s="23"/>
      <c r="BE608" s="23"/>
      <c r="BF608" s="23"/>
      <c r="BG608" s="23"/>
      <c r="BH608" s="23"/>
      <c r="BI608" s="23"/>
      <c r="BJ608" s="23"/>
      <c r="BK608" s="23"/>
      <c r="BL608" s="23"/>
      <c r="BM608" s="23"/>
      <c r="BN608" s="23"/>
      <c r="BO608" s="23"/>
      <c r="BP608" s="23"/>
      <c r="BQ608" s="23"/>
      <c r="BR608" s="23"/>
      <c r="BS608" s="23"/>
      <c r="BT608" s="23"/>
      <c r="BU608" s="23"/>
      <c r="BV608" s="23"/>
      <c r="BW608" s="23"/>
      <c r="BX608" s="23"/>
      <c r="BY608" s="23"/>
      <c r="BZ608" s="23"/>
    </row>
    <row r="609" spans="1:78" ht="15.75" customHeight="1" x14ac:dyDescent="0.35">
      <c r="A609" s="23"/>
      <c r="C609" s="23"/>
      <c r="D609" s="23"/>
      <c r="E609" s="23"/>
      <c r="F609" s="26"/>
      <c r="G609" s="23"/>
      <c r="H609" s="23"/>
      <c r="I609" s="23"/>
      <c r="J609" s="23"/>
      <c r="K609" s="23"/>
      <c r="L609" s="23"/>
      <c r="M609" s="23"/>
      <c r="N609" s="23"/>
      <c r="R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BB609" s="23"/>
      <c r="BC609" s="23"/>
      <c r="BD609" s="23"/>
      <c r="BE609" s="23"/>
      <c r="BF609" s="23"/>
      <c r="BG609" s="23"/>
      <c r="BH609" s="23"/>
      <c r="BI609" s="23"/>
      <c r="BJ609" s="23"/>
      <c r="BK609" s="23"/>
      <c r="BL609" s="23"/>
      <c r="BM609" s="23"/>
      <c r="BN609" s="23"/>
      <c r="BO609" s="23"/>
      <c r="BP609" s="23"/>
      <c r="BQ609" s="23"/>
      <c r="BR609" s="23"/>
      <c r="BS609" s="23"/>
      <c r="BT609" s="23"/>
      <c r="BU609" s="23"/>
      <c r="BV609" s="23"/>
      <c r="BW609" s="23"/>
      <c r="BX609" s="23"/>
      <c r="BY609" s="23"/>
      <c r="BZ609" s="23"/>
    </row>
    <row r="610" spans="1:78" ht="15.75" customHeight="1" x14ac:dyDescent="0.35">
      <c r="A610" s="23"/>
      <c r="C610" s="23"/>
      <c r="D610" s="23"/>
      <c r="E610" s="23"/>
      <c r="F610" s="26"/>
      <c r="G610" s="23"/>
      <c r="H610" s="23"/>
      <c r="I610" s="23"/>
      <c r="J610" s="23"/>
      <c r="K610" s="23"/>
      <c r="L610" s="23"/>
      <c r="M610" s="23"/>
      <c r="N610" s="23"/>
      <c r="R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BB610" s="23"/>
      <c r="BC610" s="23"/>
      <c r="BD610" s="23"/>
      <c r="BE610" s="23"/>
      <c r="BF610" s="23"/>
      <c r="BG610" s="23"/>
      <c r="BH610" s="23"/>
      <c r="BI610" s="23"/>
      <c r="BJ610" s="23"/>
      <c r="BK610" s="23"/>
      <c r="BL610" s="23"/>
      <c r="BM610" s="23"/>
      <c r="BN610" s="23"/>
      <c r="BO610" s="23"/>
      <c r="BP610" s="23"/>
      <c r="BQ610" s="23"/>
      <c r="BR610" s="23"/>
      <c r="BS610" s="23"/>
      <c r="BT610" s="23"/>
      <c r="BU610" s="23"/>
      <c r="BV610" s="23"/>
      <c r="BW610" s="23"/>
      <c r="BX610" s="23"/>
      <c r="BY610" s="23"/>
      <c r="BZ610" s="23"/>
    </row>
    <row r="611" spans="1:78" ht="15.75" customHeight="1" x14ac:dyDescent="0.35">
      <c r="A611" s="23"/>
      <c r="C611" s="23"/>
      <c r="D611" s="23"/>
      <c r="E611" s="23"/>
      <c r="F611" s="26"/>
      <c r="G611" s="23"/>
      <c r="H611" s="23"/>
      <c r="I611" s="23"/>
      <c r="J611" s="23"/>
      <c r="K611" s="23"/>
      <c r="L611" s="23"/>
      <c r="M611" s="23"/>
      <c r="N611" s="23"/>
      <c r="R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BB611" s="23"/>
      <c r="BC611" s="23"/>
      <c r="BD611" s="23"/>
      <c r="BE611" s="23"/>
      <c r="BF611" s="23"/>
      <c r="BG611" s="23"/>
      <c r="BH611" s="23"/>
      <c r="BI611" s="23"/>
      <c r="BJ611" s="23"/>
      <c r="BK611" s="23"/>
      <c r="BL611" s="23"/>
      <c r="BM611" s="23"/>
      <c r="BN611" s="23"/>
      <c r="BO611" s="23"/>
      <c r="BP611" s="23"/>
      <c r="BQ611" s="23"/>
      <c r="BR611" s="23"/>
      <c r="BS611" s="23"/>
      <c r="BT611" s="23"/>
      <c r="BU611" s="23"/>
      <c r="BV611" s="23"/>
      <c r="BW611" s="23"/>
      <c r="BX611" s="23"/>
      <c r="BY611" s="23"/>
      <c r="BZ611" s="23"/>
    </row>
    <row r="612" spans="1:78" ht="15.75" customHeight="1" x14ac:dyDescent="0.35">
      <c r="A612" s="23"/>
      <c r="C612" s="23"/>
      <c r="D612" s="23"/>
      <c r="E612" s="23"/>
      <c r="F612" s="26"/>
      <c r="G612" s="23"/>
      <c r="H612" s="23"/>
      <c r="I612" s="23"/>
      <c r="J612" s="23"/>
      <c r="K612" s="23"/>
      <c r="L612" s="23"/>
      <c r="M612" s="23"/>
      <c r="N612" s="23"/>
      <c r="R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BB612" s="23"/>
      <c r="BC612" s="23"/>
      <c r="BD612" s="23"/>
      <c r="BE612" s="23"/>
      <c r="BF612" s="23"/>
      <c r="BG612" s="23"/>
      <c r="BH612" s="23"/>
      <c r="BI612" s="23"/>
      <c r="BJ612" s="23"/>
      <c r="BK612" s="23"/>
      <c r="BL612" s="23"/>
      <c r="BM612" s="23"/>
      <c r="BN612" s="23"/>
      <c r="BO612" s="23"/>
      <c r="BP612" s="23"/>
      <c r="BQ612" s="23"/>
      <c r="BR612" s="23"/>
      <c r="BS612" s="23"/>
      <c r="BT612" s="23"/>
      <c r="BU612" s="23"/>
      <c r="BV612" s="23"/>
      <c r="BW612" s="23"/>
      <c r="BX612" s="23"/>
      <c r="BY612" s="23"/>
      <c r="BZ612" s="23"/>
    </row>
    <row r="613" spans="1:78" ht="15.75" customHeight="1" x14ac:dyDescent="0.35">
      <c r="A613" s="23"/>
      <c r="C613" s="23"/>
      <c r="D613" s="23"/>
      <c r="E613" s="23"/>
      <c r="F613" s="26"/>
      <c r="G613" s="23"/>
      <c r="H613" s="23"/>
      <c r="I613" s="23"/>
      <c r="J613" s="23"/>
      <c r="K613" s="23"/>
      <c r="L613" s="23"/>
      <c r="M613" s="23"/>
      <c r="N613" s="23"/>
      <c r="R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BB613" s="23"/>
      <c r="BC613" s="23"/>
      <c r="BD613" s="23"/>
      <c r="BE613" s="23"/>
      <c r="BF613" s="23"/>
      <c r="BG613" s="23"/>
      <c r="BH613" s="23"/>
      <c r="BI613" s="23"/>
      <c r="BJ613" s="23"/>
      <c r="BK613" s="23"/>
      <c r="BL613" s="23"/>
      <c r="BM613" s="23"/>
      <c r="BN613" s="23"/>
      <c r="BO613" s="23"/>
      <c r="BP613" s="23"/>
      <c r="BQ613" s="23"/>
      <c r="BR613" s="23"/>
      <c r="BS613" s="23"/>
      <c r="BT613" s="23"/>
      <c r="BU613" s="23"/>
      <c r="BV613" s="23"/>
      <c r="BW613" s="23"/>
      <c r="BX613" s="23"/>
      <c r="BY613" s="23"/>
      <c r="BZ613" s="23"/>
    </row>
    <row r="614" spans="1:78" ht="15.75" customHeight="1" x14ac:dyDescent="0.35">
      <c r="A614" s="23"/>
      <c r="C614" s="23"/>
      <c r="D614" s="23"/>
      <c r="E614" s="23"/>
      <c r="F614" s="26"/>
      <c r="G614" s="23"/>
      <c r="H614" s="23"/>
      <c r="I614" s="23"/>
      <c r="J614" s="23"/>
      <c r="K614" s="23"/>
      <c r="L614" s="23"/>
      <c r="M614" s="23"/>
      <c r="N614" s="23"/>
      <c r="R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BB614" s="23"/>
      <c r="BC614" s="23"/>
      <c r="BD614" s="23"/>
      <c r="BE614" s="23"/>
      <c r="BF614" s="23"/>
      <c r="BG614" s="23"/>
      <c r="BH614" s="23"/>
      <c r="BI614" s="23"/>
      <c r="BJ614" s="23"/>
      <c r="BK614" s="23"/>
      <c r="BL614" s="23"/>
      <c r="BM614" s="23"/>
      <c r="BN614" s="23"/>
      <c r="BO614" s="23"/>
      <c r="BP614" s="23"/>
      <c r="BQ614" s="23"/>
      <c r="BR614" s="23"/>
      <c r="BS614" s="23"/>
      <c r="BT614" s="23"/>
      <c r="BU614" s="23"/>
      <c r="BV614" s="23"/>
      <c r="BW614" s="23"/>
      <c r="BX614" s="23"/>
      <c r="BY614" s="23"/>
      <c r="BZ614" s="23"/>
    </row>
    <row r="615" spans="1:78" ht="15.75" customHeight="1" x14ac:dyDescent="0.35">
      <c r="A615" s="23"/>
      <c r="C615" s="23"/>
      <c r="D615" s="23"/>
      <c r="E615" s="23"/>
      <c r="F615" s="26"/>
      <c r="G615" s="23"/>
      <c r="H615" s="23"/>
      <c r="I615" s="23"/>
      <c r="J615" s="23"/>
      <c r="K615" s="23"/>
      <c r="L615" s="23"/>
      <c r="M615" s="23"/>
      <c r="N615" s="23"/>
      <c r="R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BB615" s="23"/>
      <c r="BC615" s="23"/>
      <c r="BD615" s="23"/>
      <c r="BE615" s="23"/>
      <c r="BF615" s="23"/>
      <c r="BG615" s="23"/>
      <c r="BH615" s="23"/>
      <c r="BI615" s="23"/>
      <c r="BJ615" s="23"/>
      <c r="BK615" s="23"/>
      <c r="BL615" s="23"/>
      <c r="BM615" s="23"/>
      <c r="BN615" s="23"/>
      <c r="BO615" s="23"/>
      <c r="BP615" s="23"/>
      <c r="BQ615" s="23"/>
      <c r="BR615" s="23"/>
      <c r="BS615" s="23"/>
      <c r="BT615" s="23"/>
      <c r="BU615" s="23"/>
      <c r="BV615" s="23"/>
      <c r="BW615" s="23"/>
      <c r="BX615" s="23"/>
      <c r="BY615" s="23"/>
      <c r="BZ615" s="23"/>
    </row>
    <row r="616" spans="1:78" ht="15.75" customHeight="1" x14ac:dyDescent="0.35">
      <c r="A616" s="23"/>
      <c r="C616" s="23"/>
      <c r="D616" s="23"/>
      <c r="E616" s="23"/>
      <c r="F616" s="26"/>
      <c r="G616" s="23"/>
      <c r="H616" s="23"/>
      <c r="I616" s="23"/>
      <c r="J616" s="23"/>
      <c r="K616" s="23"/>
      <c r="L616" s="23"/>
      <c r="M616" s="23"/>
      <c r="N616" s="23"/>
      <c r="R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BB616" s="23"/>
      <c r="BC616" s="23"/>
      <c r="BD616" s="23"/>
      <c r="BE616" s="23"/>
      <c r="BF616" s="23"/>
      <c r="BG616" s="23"/>
      <c r="BH616" s="23"/>
      <c r="BI616" s="23"/>
      <c r="BJ616" s="23"/>
      <c r="BK616" s="23"/>
      <c r="BL616" s="23"/>
      <c r="BM616" s="23"/>
      <c r="BN616" s="23"/>
      <c r="BO616" s="23"/>
      <c r="BP616" s="23"/>
      <c r="BQ616" s="23"/>
      <c r="BR616" s="23"/>
      <c r="BS616" s="23"/>
      <c r="BT616" s="23"/>
      <c r="BU616" s="23"/>
      <c r="BV616" s="23"/>
      <c r="BW616" s="23"/>
      <c r="BX616" s="23"/>
      <c r="BY616" s="23"/>
      <c r="BZ616" s="23"/>
    </row>
    <row r="617" spans="1:78" ht="15.75" customHeight="1" x14ac:dyDescent="0.35">
      <c r="A617" s="23"/>
      <c r="C617" s="23"/>
      <c r="D617" s="23"/>
      <c r="E617" s="23"/>
      <c r="F617" s="26"/>
      <c r="G617" s="23"/>
      <c r="H617" s="23"/>
      <c r="I617" s="23"/>
      <c r="J617" s="23"/>
      <c r="K617" s="23"/>
      <c r="L617" s="23"/>
      <c r="M617" s="23"/>
      <c r="N617" s="23"/>
      <c r="R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BB617" s="23"/>
      <c r="BC617" s="23"/>
      <c r="BD617" s="23"/>
      <c r="BE617" s="23"/>
      <c r="BF617" s="23"/>
      <c r="BG617" s="23"/>
      <c r="BH617" s="23"/>
      <c r="BI617" s="23"/>
      <c r="BJ617" s="23"/>
      <c r="BK617" s="23"/>
      <c r="BL617" s="23"/>
      <c r="BM617" s="23"/>
      <c r="BN617" s="23"/>
      <c r="BO617" s="23"/>
      <c r="BP617" s="23"/>
      <c r="BQ617" s="23"/>
      <c r="BR617" s="23"/>
      <c r="BS617" s="23"/>
      <c r="BT617" s="23"/>
      <c r="BU617" s="23"/>
      <c r="BV617" s="23"/>
      <c r="BW617" s="23"/>
      <c r="BX617" s="23"/>
      <c r="BY617" s="23"/>
      <c r="BZ617" s="23"/>
    </row>
    <row r="618" spans="1:78" ht="15.75" customHeight="1" x14ac:dyDescent="0.35">
      <c r="A618" s="23"/>
      <c r="C618" s="23"/>
      <c r="D618" s="23"/>
      <c r="E618" s="23"/>
      <c r="F618" s="26"/>
      <c r="G618" s="23"/>
      <c r="H618" s="23"/>
      <c r="I618" s="23"/>
      <c r="J618" s="23"/>
      <c r="K618" s="23"/>
      <c r="L618" s="23"/>
      <c r="M618" s="23"/>
      <c r="N618" s="23"/>
      <c r="R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BB618" s="23"/>
      <c r="BC618" s="23"/>
      <c r="BD618" s="23"/>
      <c r="BE618" s="23"/>
      <c r="BF618" s="23"/>
      <c r="BG618" s="23"/>
      <c r="BH618" s="23"/>
      <c r="BI618" s="23"/>
      <c r="BJ618" s="23"/>
      <c r="BK618" s="23"/>
      <c r="BL618" s="23"/>
      <c r="BM618" s="23"/>
      <c r="BN618" s="23"/>
      <c r="BO618" s="23"/>
      <c r="BP618" s="23"/>
      <c r="BQ618" s="23"/>
      <c r="BR618" s="23"/>
      <c r="BS618" s="23"/>
      <c r="BT618" s="23"/>
      <c r="BU618" s="23"/>
      <c r="BV618" s="23"/>
      <c r="BW618" s="23"/>
      <c r="BX618" s="23"/>
      <c r="BY618" s="23"/>
      <c r="BZ618" s="23"/>
    </row>
    <row r="619" spans="1:78" ht="15.75" customHeight="1" x14ac:dyDescent="0.35">
      <c r="A619" s="23"/>
      <c r="C619" s="23"/>
      <c r="D619" s="23"/>
      <c r="E619" s="23"/>
      <c r="F619" s="26"/>
      <c r="G619" s="23"/>
      <c r="H619" s="23"/>
      <c r="I619" s="23"/>
      <c r="J619" s="23"/>
      <c r="K619" s="23"/>
      <c r="L619" s="23"/>
      <c r="M619" s="23"/>
      <c r="N619" s="23"/>
      <c r="R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BB619" s="23"/>
      <c r="BC619" s="23"/>
      <c r="BD619" s="23"/>
      <c r="BE619" s="23"/>
      <c r="BF619" s="23"/>
      <c r="BG619" s="23"/>
      <c r="BH619" s="23"/>
      <c r="BI619" s="23"/>
      <c r="BJ619" s="23"/>
      <c r="BK619" s="23"/>
      <c r="BL619" s="23"/>
      <c r="BM619" s="23"/>
      <c r="BN619" s="23"/>
      <c r="BO619" s="23"/>
      <c r="BP619" s="23"/>
      <c r="BQ619" s="23"/>
      <c r="BR619" s="23"/>
      <c r="BS619" s="23"/>
      <c r="BT619" s="23"/>
      <c r="BU619" s="23"/>
      <c r="BV619" s="23"/>
      <c r="BW619" s="23"/>
      <c r="BX619" s="23"/>
      <c r="BY619" s="23"/>
      <c r="BZ619" s="23"/>
    </row>
    <row r="620" spans="1:78" ht="15.75" customHeight="1" x14ac:dyDescent="0.35">
      <c r="A620" s="23"/>
      <c r="C620" s="23"/>
      <c r="D620" s="23"/>
      <c r="E620" s="23"/>
      <c r="F620" s="26"/>
      <c r="G620" s="23"/>
      <c r="H620" s="23"/>
      <c r="I620" s="23"/>
      <c r="J620" s="23"/>
      <c r="K620" s="23"/>
      <c r="L620" s="23"/>
      <c r="M620" s="23"/>
      <c r="N620" s="23"/>
      <c r="R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BB620" s="23"/>
      <c r="BC620" s="23"/>
      <c r="BD620" s="23"/>
      <c r="BE620" s="23"/>
      <c r="BF620" s="23"/>
      <c r="BG620" s="23"/>
      <c r="BH620" s="23"/>
      <c r="BI620" s="23"/>
      <c r="BJ620" s="23"/>
      <c r="BK620" s="23"/>
      <c r="BL620" s="23"/>
      <c r="BM620" s="23"/>
      <c r="BN620" s="23"/>
      <c r="BO620" s="23"/>
      <c r="BP620" s="23"/>
      <c r="BQ620" s="23"/>
      <c r="BR620" s="23"/>
      <c r="BS620" s="23"/>
      <c r="BT620" s="23"/>
      <c r="BU620" s="23"/>
      <c r="BV620" s="23"/>
      <c r="BW620" s="23"/>
      <c r="BX620" s="23"/>
      <c r="BY620" s="23"/>
      <c r="BZ620" s="23"/>
    </row>
    <row r="621" spans="1:78" ht="15.75" customHeight="1" x14ac:dyDescent="0.35">
      <c r="A621" s="23"/>
      <c r="C621" s="23"/>
      <c r="D621" s="23"/>
      <c r="E621" s="23"/>
      <c r="F621" s="26"/>
      <c r="G621" s="23"/>
      <c r="H621" s="23"/>
      <c r="I621" s="23"/>
      <c r="J621" s="23"/>
      <c r="K621" s="23"/>
      <c r="L621" s="23"/>
      <c r="M621" s="23"/>
      <c r="N621" s="23"/>
      <c r="R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BB621" s="23"/>
      <c r="BC621" s="23"/>
      <c r="BD621" s="23"/>
      <c r="BE621" s="23"/>
      <c r="BF621" s="23"/>
      <c r="BG621" s="23"/>
      <c r="BH621" s="23"/>
      <c r="BI621" s="23"/>
      <c r="BJ621" s="23"/>
      <c r="BK621" s="23"/>
      <c r="BL621" s="23"/>
      <c r="BM621" s="23"/>
      <c r="BN621" s="23"/>
      <c r="BO621" s="23"/>
      <c r="BP621" s="23"/>
      <c r="BQ621" s="23"/>
      <c r="BR621" s="23"/>
      <c r="BS621" s="23"/>
      <c r="BT621" s="23"/>
      <c r="BU621" s="23"/>
      <c r="BV621" s="23"/>
      <c r="BW621" s="23"/>
      <c r="BX621" s="23"/>
      <c r="BY621" s="23"/>
      <c r="BZ621" s="23"/>
    </row>
    <row r="622" spans="1:78" ht="15.75" customHeight="1" x14ac:dyDescent="0.35">
      <c r="A622" s="23"/>
      <c r="C622" s="23"/>
      <c r="D622" s="23"/>
      <c r="E622" s="23"/>
      <c r="F622" s="26"/>
      <c r="G622" s="23"/>
      <c r="H622" s="23"/>
      <c r="I622" s="23"/>
      <c r="J622" s="23"/>
      <c r="K622" s="23"/>
      <c r="L622" s="23"/>
      <c r="M622" s="23"/>
      <c r="N622" s="23"/>
      <c r="R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BB622" s="23"/>
      <c r="BC622" s="23"/>
      <c r="BD622" s="23"/>
      <c r="BE622" s="23"/>
      <c r="BF622" s="23"/>
      <c r="BG622" s="23"/>
      <c r="BH622" s="23"/>
      <c r="BI622" s="23"/>
      <c r="BJ622" s="23"/>
      <c r="BK622" s="23"/>
      <c r="BL622" s="23"/>
      <c r="BM622" s="23"/>
      <c r="BN622" s="23"/>
      <c r="BO622" s="23"/>
      <c r="BP622" s="23"/>
      <c r="BQ622" s="23"/>
      <c r="BR622" s="23"/>
      <c r="BS622" s="23"/>
      <c r="BT622" s="23"/>
      <c r="BU622" s="23"/>
      <c r="BV622" s="23"/>
      <c r="BW622" s="23"/>
      <c r="BX622" s="23"/>
      <c r="BY622" s="23"/>
      <c r="BZ622" s="23"/>
    </row>
    <row r="623" spans="1:78" ht="15.75" customHeight="1" x14ac:dyDescent="0.35">
      <c r="A623" s="23"/>
      <c r="C623" s="23"/>
      <c r="D623" s="23"/>
      <c r="E623" s="23"/>
      <c r="F623" s="26"/>
      <c r="G623" s="23"/>
      <c r="H623" s="23"/>
      <c r="I623" s="23"/>
      <c r="J623" s="23"/>
      <c r="K623" s="23"/>
      <c r="L623" s="23"/>
      <c r="M623" s="23"/>
      <c r="N623" s="23"/>
      <c r="R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BB623" s="23"/>
      <c r="BC623" s="23"/>
      <c r="BD623" s="23"/>
      <c r="BE623" s="23"/>
      <c r="BF623" s="23"/>
      <c r="BG623" s="23"/>
      <c r="BH623" s="23"/>
      <c r="BI623" s="23"/>
      <c r="BJ623" s="23"/>
      <c r="BK623" s="23"/>
      <c r="BL623" s="23"/>
      <c r="BM623" s="23"/>
      <c r="BN623" s="23"/>
      <c r="BO623" s="23"/>
      <c r="BP623" s="23"/>
      <c r="BQ623" s="23"/>
      <c r="BR623" s="23"/>
      <c r="BS623" s="23"/>
      <c r="BT623" s="23"/>
      <c r="BU623" s="23"/>
      <c r="BV623" s="23"/>
      <c r="BW623" s="23"/>
      <c r="BX623" s="23"/>
      <c r="BY623" s="23"/>
      <c r="BZ623" s="23"/>
    </row>
    <row r="624" spans="1:78" ht="15.75" customHeight="1" x14ac:dyDescent="0.35">
      <c r="A624" s="23"/>
      <c r="C624" s="23"/>
      <c r="D624" s="23"/>
      <c r="E624" s="23"/>
      <c r="F624" s="26"/>
      <c r="G624" s="23"/>
      <c r="H624" s="23"/>
      <c r="I624" s="23"/>
      <c r="J624" s="23"/>
      <c r="K624" s="23"/>
      <c r="L624" s="23"/>
      <c r="M624" s="23"/>
      <c r="N624" s="23"/>
      <c r="R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BB624" s="23"/>
      <c r="BC624" s="23"/>
      <c r="BD624" s="23"/>
      <c r="BE624" s="23"/>
      <c r="BF624" s="23"/>
      <c r="BG624" s="23"/>
      <c r="BH624" s="23"/>
      <c r="BI624" s="23"/>
      <c r="BJ624" s="23"/>
      <c r="BK624" s="23"/>
      <c r="BL624" s="23"/>
      <c r="BM624" s="23"/>
      <c r="BN624" s="23"/>
      <c r="BO624" s="23"/>
      <c r="BP624" s="23"/>
      <c r="BQ624" s="23"/>
      <c r="BR624" s="23"/>
      <c r="BS624" s="23"/>
      <c r="BT624" s="23"/>
      <c r="BU624" s="23"/>
      <c r="BV624" s="23"/>
      <c r="BW624" s="23"/>
      <c r="BX624" s="23"/>
      <c r="BY624" s="23"/>
      <c r="BZ624" s="23"/>
    </row>
    <row r="625" spans="1:78" ht="15.75" customHeight="1" x14ac:dyDescent="0.35">
      <c r="A625" s="23"/>
      <c r="C625" s="23"/>
      <c r="D625" s="23"/>
      <c r="E625" s="23"/>
      <c r="F625" s="26"/>
      <c r="G625" s="23"/>
      <c r="H625" s="23"/>
      <c r="I625" s="23"/>
      <c r="J625" s="23"/>
      <c r="K625" s="23"/>
      <c r="L625" s="23"/>
      <c r="M625" s="23"/>
      <c r="N625" s="23"/>
      <c r="R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BB625" s="23"/>
      <c r="BC625" s="23"/>
      <c r="BD625" s="23"/>
      <c r="BE625" s="23"/>
      <c r="BF625" s="23"/>
      <c r="BG625" s="23"/>
      <c r="BH625" s="23"/>
      <c r="BI625" s="23"/>
      <c r="BJ625" s="23"/>
      <c r="BK625" s="23"/>
      <c r="BL625" s="23"/>
      <c r="BM625" s="23"/>
      <c r="BN625" s="23"/>
      <c r="BO625" s="23"/>
      <c r="BP625" s="23"/>
      <c r="BQ625" s="23"/>
      <c r="BR625" s="23"/>
      <c r="BS625" s="23"/>
      <c r="BT625" s="23"/>
      <c r="BU625" s="23"/>
      <c r="BV625" s="23"/>
      <c r="BW625" s="23"/>
      <c r="BX625" s="23"/>
      <c r="BY625" s="23"/>
      <c r="BZ625" s="23"/>
    </row>
    <row r="626" spans="1:78" ht="15.75" customHeight="1" x14ac:dyDescent="0.35">
      <c r="A626" s="23"/>
      <c r="C626" s="23"/>
      <c r="D626" s="23"/>
      <c r="E626" s="23"/>
      <c r="F626" s="26"/>
      <c r="G626" s="23"/>
      <c r="H626" s="23"/>
      <c r="I626" s="23"/>
      <c r="J626" s="23"/>
      <c r="K626" s="23"/>
      <c r="L626" s="23"/>
      <c r="M626" s="23"/>
      <c r="N626" s="23"/>
      <c r="R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BB626" s="23"/>
      <c r="BC626" s="23"/>
      <c r="BD626" s="23"/>
      <c r="BE626" s="23"/>
      <c r="BF626" s="23"/>
      <c r="BG626" s="23"/>
      <c r="BH626" s="23"/>
      <c r="BI626" s="23"/>
      <c r="BJ626" s="23"/>
      <c r="BK626" s="23"/>
      <c r="BL626" s="23"/>
      <c r="BM626" s="23"/>
      <c r="BN626" s="23"/>
      <c r="BO626" s="23"/>
      <c r="BP626" s="23"/>
      <c r="BQ626" s="23"/>
      <c r="BR626" s="23"/>
      <c r="BS626" s="23"/>
      <c r="BT626" s="23"/>
      <c r="BU626" s="23"/>
      <c r="BV626" s="23"/>
      <c r="BW626" s="23"/>
      <c r="BX626" s="23"/>
      <c r="BY626" s="23"/>
      <c r="BZ626" s="23"/>
    </row>
    <row r="627" spans="1:78" ht="15.75" customHeight="1" x14ac:dyDescent="0.35">
      <c r="A627" s="23"/>
      <c r="C627" s="23"/>
      <c r="D627" s="23"/>
      <c r="E627" s="23"/>
      <c r="F627" s="26"/>
      <c r="G627" s="23"/>
      <c r="H627" s="23"/>
      <c r="I627" s="23"/>
      <c r="J627" s="23"/>
      <c r="K627" s="23"/>
      <c r="L627" s="23"/>
      <c r="M627" s="23"/>
      <c r="N627" s="23"/>
      <c r="R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BB627" s="23"/>
      <c r="BC627" s="23"/>
      <c r="BD627" s="23"/>
      <c r="BE627" s="23"/>
      <c r="BF627" s="23"/>
      <c r="BG627" s="23"/>
      <c r="BH627" s="23"/>
      <c r="BI627" s="23"/>
      <c r="BJ627" s="23"/>
      <c r="BK627" s="23"/>
      <c r="BL627" s="23"/>
      <c r="BM627" s="23"/>
      <c r="BN627" s="23"/>
      <c r="BO627" s="23"/>
      <c r="BP627" s="23"/>
      <c r="BQ627" s="23"/>
      <c r="BR627" s="23"/>
      <c r="BS627" s="23"/>
      <c r="BT627" s="23"/>
      <c r="BU627" s="23"/>
      <c r="BV627" s="23"/>
      <c r="BW627" s="23"/>
      <c r="BX627" s="23"/>
      <c r="BY627" s="23"/>
      <c r="BZ627" s="23"/>
    </row>
    <row r="628" spans="1:78" ht="15.75" customHeight="1" x14ac:dyDescent="0.35">
      <c r="A628" s="23"/>
      <c r="C628" s="23"/>
      <c r="D628" s="23"/>
      <c r="E628" s="23"/>
      <c r="F628" s="26"/>
      <c r="G628" s="23"/>
      <c r="H628" s="23"/>
      <c r="I628" s="23"/>
      <c r="J628" s="23"/>
      <c r="K628" s="23"/>
      <c r="L628" s="23"/>
      <c r="M628" s="23"/>
      <c r="N628" s="23"/>
      <c r="R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BB628" s="23"/>
      <c r="BC628" s="23"/>
      <c r="BD628" s="23"/>
      <c r="BE628" s="23"/>
      <c r="BF628" s="23"/>
      <c r="BG628" s="23"/>
      <c r="BH628" s="23"/>
      <c r="BI628" s="23"/>
      <c r="BJ628" s="23"/>
      <c r="BK628" s="23"/>
      <c r="BL628" s="23"/>
      <c r="BM628" s="23"/>
      <c r="BN628" s="23"/>
      <c r="BO628" s="23"/>
      <c r="BP628" s="23"/>
      <c r="BQ628" s="23"/>
      <c r="BR628" s="23"/>
      <c r="BS628" s="23"/>
      <c r="BT628" s="23"/>
      <c r="BU628" s="23"/>
      <c r="BV628" s="23"/>
      <c r="BW628" s="23"/>
      <c r="BX628" s="23"/>
      <c r="BY628" s="23"/>
      <c r="BZ628" s="23"/>
    </row>
    <row r="629" spans="1:78" ht="15.75" customHeight="1" x14ac:dyDescent="0.35">
      <c r="A629" s="23"/>
      <c r="C629" s="23"/>
      <c r="D629" s="23"/>
      <c r="E629" s="23"/>
      <c r="F629" s="26"/>
      <c r="G629" s="23"/>
      <c r="H629" s="23"/>
      <c r="I629" s="23"/>
      <c r="J629" s="23"/>
      <c r="K629" s="23"/>
      <c r="L629" s="23"/>
      <c r="M629" s="23"/>
      <c r="N629" s="23"/>
      <c r="R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BB629" s="23"/>
      <c r="BC629" s="23"/>
      <c r="BD629" s="23"/>
      <c r="BE629" s="23"/>
      <c r="BF629" s="23"/>
      <c r="BG629" s="23"/>
      <c r="BH629" s="23"/>
      <c r="BI629" s="23"/>
      <c r="BJ629" s="23"/>
      <c r="BK629" s="23"/>
      <c r="BL629" s="23"/>
      <c r="BM629" s="23"/>
      <c r="BN629" s="23"/>
      <c r="BO629" s="23"/>
      <c r="BP629" s="23"/>
      <c r="BQ629" s="23"/>
      <c r="BR629" s="23"/>
      <c r="BS629" s="23"/>
      <c r="BT629" s="23"/>
      <c r="BU629" s="23"/>
      <c r="BV629" s="23"/>
      <c r="BW629" s="23"/>
      <c r="BX629" s="23"/>
      <c r="BY629" s="23"/>
      <c r="BZ629" s="23"/>
    </row>
    <row r="630" spans="1:78" ht="15.75" customHeight="1" x14ac:dyDescent="0.35">
      <c r="A630" s="23"/>
      <c r="C630" s="23"/>
      <c r="D630" s="23"/>
      <c r="E630" s="23"/>
      <c r="F630" s="26"/>
      <c r="G630" s="23"/>
      <c r="H630" s="23"/>
      <c r="I630" s="23"/>
      <c r="J630" s="23"/>
      <c r="K630" s="23"/>
      <c r="L630" s="23"/>
      <c r="M630" s="23"/>
      <c r="N630" s="23"/>
      <c r="R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BB630" s="23"/>
      <c r="BC630" s="23"/>
      <c r="BD630" s="23"/>
      <c r="BE630" s="23"/>
      <c r="BF630" s="23"/>
      <c r="BG630" s="23"/>
      <c r="BH630" s="23"/>
      <c r="BI630" s="23"/>
      <c r="BJ630" s="23"/>
      <c r="BK630" s="23"/>
      <c r="BL630" s="23"/>
      <c r="BM630" s="23"/>
      <c r="BN630" s="23"/>
      <c r="BO630" s="23"/>
      <c r="BP630" s="23"/>
      <c r="BQ630" s="23"/>
      <c r="BR630" s="23"/>
      <c r="BS630" s="23"/>
      <c r="BT630" s="23"/>
      <c r="BU630" s="23"/>
      <c r="BV630" s="23"/>
      <c r="BW630" s="23"/>
      <c r="BX630" s="23"/>
      <c r="BY630" s="23"/>
      <c r="BZ630" s="23"/>
    </row>
    <row r="631" spans="1:78" ht="15.75" customHeight="1" x14ac:dyDescent="0.35">
      <c r="A631" s="23"/>
      <c r="C631" s="23"/>
      <c r="D631" s="23"/>
      <c r="E631" s="23"/>
      <c r="F631" s="26"/>
      <c r="G631" s="23"/>
      <c r="H631" s="23"/>
      <c r="I631" s="23"/>
      <c r="J631" s="23"/>
      <c r="K631" s="23"/>
      <c r="L631" s="23"/>
      <c r="M631" s="23"/>
      <c r="N631" s="23"/>
      <c r="R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BB631" s="23"/>
      <c r="BC631" s="23"/>
      <c r="BD631" s="23"/>
      <c r="BE631" s="23"/>
      <c r="BF631" s="23"/>
      <c r="BG631" s="23"/>
      <c r="BH631" s="23"/>
      <c r="BI631" s="23"/>
      <c r="BJ631" s="23"/>
      <c r="BK631" s="23"/>
      <c r="BL631" s="23"/>
      <c r="BM631" s="23"/>
      <c r="BN631" s="23"/>
      <c r="BO631" s="23"/>
      <c r="BP631" s="23"/>
      <c r="BQ631" s="23"/>
      <c r="BR631" s="23"/>
      <c r="BS631" s="23"/>
      <c r="BT631" s="23"/>
      <c r="BU631" s="23"/>
      <c r="BV631" s="23"/>
      <c r="BW631" s="23"/>
      <c r="BX631" s="23"/>
      <c r="BY631" s="23"/>
      <c r="BZ631" s="23"/>
    </row>
    <row r="632" spans="1:78" ht="15.75" customHeight="1" x14ac:dyDescent="0.35">
      <c r="A632" s="23"/>
      <c r="C632" s="23"/>
      <c r="D632" s="23"/>
      <c r="E632" s="23"/>
      <c r="F632" s="26"/>
      <c r="G632" s="23"/>
      <c r="H632" s="23"/>
      <c r="I632" s="23"/>
      <c r="J632" s="23"/>
      <c r="K632" s="23"/>
      <c r="L632" s="23"/>
      <c r="M632" s="23"/>
      <c r="N632" s="23"/>
      <c r="R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BB632" s="23"/>
      <c r="BC632" s="23"/>
      <c r="BD632" s="23"/>
      <c r="BE632" s="23"/>
      <c r="BF632" s="23"/>
      <c r="BG632" s="23"/>
      <c r="BH632" s="23"/>
      <c r="BI632" s="23"/>
      <c r="BJ632" s="23"/>
      <c r="BK632" s="23"/>
      <c r="BL632" s="23"/>
      <c r="BM632" s="23"/>
      <c r="BN632" s="23"/>
      <c r="BO632" s="23"/>
      <c r="BP632" s="23"/>
      <c r="BQ632" s="23"/>
      <c r="BR632" s="23"/>
      <c r="BS632" s="23"/>
      <c r="BT632" s="23"/>
      <c r="BU632" s="23"/>
      <c r="BV632" s="23"/>
      <c r="BW632" s="23"/>
      <c r="BX632" s="23"/>
      <c r="BY632" s="23"/>
      <c r="BZ632" s="23"/>
    </row>
    <row r="633" spans="1:78" ht="15.75" customHeight="1" x14ac:dyDescent="0.35">
      <c r="A633" s="23"/>
      <c r="C633" s="23"/>
      <c r="D633" s="23"/>
      <c r="E633" s="23"/>
      <c r="F633" s="26"/>
      <c r="G633" s="23"/>
      <c r="H633" s="23"/>
      <c r="I633" s="23"/>
      <c r="J633" s="23"/>
      <c r="K633" s="23"/>
      <c r="L633" s="23"/>
      <c r="M633" s="23"/>
      <c r="N633" s="23"/>
      <c r="R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BB633" s="23"/>
      <c r="BC633" s="23"/>
      <c r="BD633" s="23"/>
      <c r="BE633" s="23"/>
      <c r="BF633" s="23"/>
      <c r="BG633" s="23"/>
      <c r="BH633" s="23"/>
      <c r="BI633" s="23"/>
      <c r="BJ633" s="23"/>
      <c r="BK633" s="23"/>
      <c r="BL633" s="23"/>
      <c r="BM633" s="23"/>
      <c r="BN633" s="23"/>
      <c r="BO633" s="23"/>
      <c r="BP633" s="23"/>
      <c r="BQ633" s="23"/>
      <c r="BR633" s="23"/>
      <c r="BS633" s="23"/>
      <c r="BT633" s="23"/>
      <c r="BU633" s="23"/>
      <c r="BV633" s="23"/>
      <c r="BW633" s="23"/>
      <c r="BX633" s="23"/>
      <c r="BY633" s="23"/>
      <c r="BZ633" s="23"/>
    </row>
    <row r="634" spans="1:78" ht="15.75" customHeight="1" x14ac:dyDescent="0.35">
      <c r="A634" s="23"/>
      <c r="C634" s="23"/>
      <c r="D634" s="23"/>
      <c r="E634" s="23"/>
      <c r="F634" s="26"/>
      <c r="G634" s="23"/>
      <c r="H634" s="23"/>
      <c r="I634" s="23"/>
      <c r="J634" s="23"/>
      <c r="K634" s="23"/>
      <c r="L634" s="23"/>
      <c r="M634" s="23"/>
      <c r="N634" s="23"/>
      <c r="R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BB634" s="23"/>
      <c r="BC634" s="23"/>
      <c r="BD634" s="23"/>
      <c r="BE634" s="23"/>
      <c r="BF634" s="23"/>
      <c r="BG634" s="23"/>
      <c r="BH634" s="23"/>
      <c r="BI634" s="23"/>
      <c r="BJ634" s="23"/>
      <c r="BK634" s="23"/>
      <c r="BL634" s="23"/>
      <c r="BM634" s="23"/>
      <c r="BN634" s="23"/>
      <c r="BO634" s="23"/>
      <c r="BP634" s="23"/>
      <c r="BQ634" s="23"/>
      <c r="BR634" s="23"/>
      <c r="BS634" s="23"/>
      <c r="BT634" s="23"/>
      <c r="BU634" s="23"/>
      <c r="BV634" s="23"/>
      <c r="BW634" s="23"/>
      <c r="BX634" s="23"/>
      <c r="BY634" s="23"/>
      <c r="BZ634" s="23"/>
    </row>
    <row r="635" spans="1:78" ht="15.75" customHeight="1" x14ac:dyDescent="0.35">
      <c r="A635" s="23"/>
      <c r="C635" s="23"/>
      <c r="D635" s="23"/>
      <c r="E635" s="23"/>
      <c r="F635" s="26"/>
      <c r="G635" s="23"/>
      <c r="H635" s="23"/>
      <c r="I635" s="23"/>
      <c r="J635" s="23"/>
      <c r="K635" s="23"/>
      <c r="L635" s="23"/>
      <c r="M635" s="23"/>
      <c r="N635" s="23"/>
      <c r="R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BB635" s="23"/>
      <c r="BC635" s="23"/>
      <c r="BD635" s="23"/>
      <c r="BE635" s="23"/>
      <c r="BF635" s="23"/>
      <c r="BG635" s="23"/>
      <c r="BH635" s="23"/>
      <c r="BI635" s="23"/>
      <c r="BJ635" s="23"/>
      <c r="BK635" s="23"/>
      <c r="BL635" s="23"/>
      <c r="BM635" s="23"/>
      <c r="BN635" s="23"/>
      <c r="BO635" s="23"/>
      <c r="BP635" s="23"/>
      <c r="BQ635" s="23"/>
      <c r="BR635" s="23"/>
      <c r="BS635" s="23"/>
      <c r="BT635" s="23"/>
      <c r="BU635" s="23"/>
      <c r="BV635" s="23"/>
      <c r="BW635" s="23"/>
      <c r="BX635" s="23"/>
      <c r="BY635" s="23"/>
      <c r="BZ635" s="23"/>
    </row>
    <row r="636" spans="1:78" ht="15.75" customHeight="1" x14ac:dyDescent="0.35">
      <c r="A636" s="23"/>
      <c r="C636" s="23"/>
      <c r="D636" s="23"/>
      <c r="E636" s="23"/>
      <c r="F636" s="26"/>
      <c r="G636" s="23"/>
      <c r="H636" s="23"/>
      <c r="I636" s="23"/>
      <c r="J636" s="23"/>
      <c r="K636" s="23"/>
      <c r="L636" s="23"/>
      <c r="M636" s="23"/>
      <c r="N636" s="23"/>
      <c r="R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BB636" s="23"/>
      <c r="BC636" s="23"/>
      <c r="BD636" s="23"/>
      <c r="BE636" s="23"/>
      <c r="BF636" s="23"/>
      <c r="BG636" s="23"/>
      <c r="BH636" s="23"/>
      <c r="BI636" s="23"/>
      <c r="BJ636" s="23"/>
      <c r="BK636" s="23"/>
      <c r="BL636" s="23"/>
      <c r="BM636" s="23"/>
      <c r="BN636" s="23"/>
      <c r="BO636" s="23"/>
      <c r="BP636" s="23"/>
      <c r="BQ636" s="23"/>
      <c r="BR636" s="23"/>
      <c r="BS636" s="23"/>
      <c r="BT636" s="23"/>
      <c r="BU636" s="23"/>
      <c r="BV636" s="23"/>
      <c r="BW636" s="23"/>
      <c r="BX636" s="23"/>
      <c r="BY636" s="23"/>
      <c r="BZ636" s="23"/>
    </row>
    <row r="637" spans="1:78" ht="15.75" customHeight="1" x14ac:dyDescent="0.35">
      <c r="A637" s="23"/>
      <c r="C637" s="23"/>
      <c r="D637" s="23"/>
      <c r="E637" s="23"/>
      <c r="F637" s="26"/>
      <c r="G637" s="23"/>
      <c r="H637" s="23"/>
      <c r="I637" s="23"/>
      <c r="J637" s="23"/>
      <c r="K637" s="23"/>
      <c r="L637" s="23"/>
      <c r="M637" s="23"/>
      <c r="N637" s="23"/>
      <c r="R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BB637" s="23"/>
      <c r="BC637" s="23"/>
      <c r="BD637" s="23"/>
      <c r="BE637" s="23"/>
      <c r="BF637" s="23"/>
      <c r="BG637" s="23"/>
      <c r="BH637" s="23"/>
      <c r="BI637" s="23"/>
      <c r="BJ637" s="23"/>
      <c r="BK637" s="23"/>
      <c r="BL637" s="23"/>
      <c r="BM637" s="23"/>
      <c r="BN637" s="23"/>
      <c r="BO637" s="23"/>
      <c r="BP637" s="23"/>
      <c r="BQ637" s="23"/>
      <c r="BR637" s="23"/>
      <c r="BS637" s="23"/>
      <c r="BT637" s="23"/>
      <c r="BU637" s="23"/>
      <c r="BV637" s="23"/>
      <c r="BW637" s="23"/>
      <c r="BX637" s="23"/>
      <c r="BY637" s="23"/>
      <c r="BZ637" s="23"/>
    </row>
    <row r="638" spans="1:78" ht="15.75" customHeight="1" x14ac:dyDescent="0.35">
      <c r="A638" s="23"/>
      <c r="C638" s="23"/>
      <c r="D638" s="23"/>
      <c r="E638" s="23"/>
      <c r="F638" s="26"/>
      <c r="G638" s="23"/>
      <c r="H638" s="23"/>
      <c r="I638" s="23"/>
      <c r="J638" s="23"/>
      <c r="K638" s="23"/>
      <c r="L638" s="23"/>
      <c r="M638" s="23"/>
      <c r="N638" s="23"/>
      <c r="R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BB638" s="23"/>
      <c r="BC638" s="23"/>
      <c r="BD638" s="23"/>
      <c r="BE638" s="23"/>
      <c r="BF638" s="23"/>
      <c r="BG638" s="23"/>
      <c r="BH638" s="23"/>
      <c r="BI638" s="23"/>
      <c r="BJ638" s="23"/>
      <c r="BK638" s="23"/>
      <c r="BL638" s="23"/>
      <c r="BM638" s="23"/>
      <c r="BN638" s="23"/>
      <c r="BO638" s="23"/>
      <c r="BP638" s="23"/>
      <c r="BQ638" s="23"/>
      <c r="BR638" s="23"/>
      <c r="BS638" s="23"/>
      <c r="BT638" s="23"/>
      <c r="BU638" s="23"/>
      <c r="BV638" s="23"/>
      <c r="BW638" s="23"/>
      <c r="BX638" s="23"/>
      <c r="BY638" s="23"/>
      <c r="BZ638" s="23"/>
    </row>
    <row r="639" spans="1:78" ht="15.75" customHeight="1" x14ac:dyDescent="0.35">
      <c r="A639" s="23"/>
      <c r="C639" s="23"/>
      <c r="D639" s="23"/>
      <c r="E639" s="23"/>
      <c r="F639" s="26"/>
      <c r="G639" s="23"/>
      <c r="H639" s="23"/>
      <c r="I639" s="23"/>
      <c r="J639" s="23"/>
      <c r="K639" s="23"/>
      <c r="L639" s="23"/>
      <c r="M639" s="23"/>
      <c r="N639" s="23"/>
      <c r="R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BB639" s="23"/>
      <c r="BC639" s="23"/>
      <c r="BD639" s="23"/>
      <c r="BE639" s="23"/>
      <c r="BF639" s="23"/>
      <c r="BG639" s="23"/>
      <c r="BH639" s="23"/>
      <c r="BI639" s="23"/>
      <c r="BJ639" s="23"/>
      <c r="BK639" s="23"/>
      <c r="BL639" s="23"/>
      <c r="BM639" s="23"/>
      <c r="BN639" s="23"/>
      <c r="BO639" s="23"/>
      <c r="BP639" s="23"/>
      <c r="BQ639" s="23"/>
      <c r="BR639" s="23"/>
      <c r="BS639" s="23"/>
      <c r="BT639" s="23"/>
      <c r="BU639" s="23"/>
      <c r="BV639" s="23"/>
      <c r="BW639" s="23"/>
      <c r="BX639" s="23"/>
      <c r="BY639" s="23"/>
      <c r="BZ639" s="23"/>
    </row>
    <row r="640" spans="1:78" ht="15.75" customHeight="1" x14ac:dyDescent="0.35">
      <c r="A640" s="23"/>
      <c r="C640" s="23"/>
      <c r="D640" s="23"/>
      <c r="E640" s="23"/>
      <c r="F640" s="26"/>
      <c r="G640" s="23"/>
      <c r="H640" s="23"/>
      <c r="I640" s="23"/>
      <c r="J640" s="23"/>
      <c r="K640" s="23"/>
      <c r="L640" s="23"/>
      <c r="M640" s="23"/>
      <c r="N640" s="23"/>
      <c r="R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BB640" s="23"/>
      <c r="BC640" s="23"/>
      <c r="BD640" s="23"/>
      <c r="BE640" s="23"/>
      <c r="BF640" s="23"/>
      <c r="BG640" s="23"/>
      <c r="BH640" s="23"/>
      <c r="BI640" s="23"/>
      <c r="BJ640" s="23"/>
      <c r="BK640" s="23"/>
      <c r="BL640" s="23"/>
      <c r="BM640" s="23"/>
      <c r="BN640" s="23"/>
      <c r="BO640" s="23"/>
      <c r="BP640" s="23"/>
      <c r="BQ640" s="23"/>
      <c r="BR640" s="23"/>
      <c r="BS640" s="23"/>
      <c r="BT640" s="23"/>
      <c r="BU640" s="23"/>
      <c r="BV640" s="23"/>
      <c r="BW640" s="23"/>
      <c r="BX640" s="23"/>
      <c r="BY640" s="23"/>
      <c r="BZ640" s="23"/>
    </row>
    <row r="641" spans="1:78" ht="15.75" customHeight="1" x14ac:dyDescent="0.35">
      <c r="A641" s="23"/>
      <c r="C641" s="23"/>
      <c r="D641" s="23"/>
      <c r="E641" s="23"/>
      <c r="F641" s="26"/>
      <c r="G641" s="23"/>
      <c r="H641" s="23"/>
      <c r="I641" s="23"/>
      <c r="J641" s="23"/>
      <c r="K641" s="23"/>
      <c r="L641" s="23"/>
      <c r="M641" s="23"/>
      <c r="N641" s="23"/>
      <c r="R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BB641" s="23"/>
      <c r="BC641" s="23"/>
      <c r="BD641" s="23"/>
      <c r="BE641" s="23"/>
      <c r="BF641" s="23"/>
      <c r="BG641" s="23"/>
      <c r="BH641" s="23"/>
      <c r="BI641" s="23"/>
      <c r="BJ641" s="23"/>
      <c r="BK641" s="23"/>
      <c r="BL641" s="23"/>
      <c r="BM641" s="23"/>
      <c r="BN641" s="23"/>
      <c r="BO641" s="23"/>
      <c r="BP641" s="23"/>
      <c r="BQ641" s="23"/>
      <c r="BR641" s="23"/>
      <c r="BS641" s="23"/>
      <c r="BT641" s="23"/>
      <c r="BU641" s="23"/>
      <c r="BV641" s="23"/>
      <c r="BW641" s="23"/>
      <c r="BX641" s="23"/>
      <c r="BY641" s="23"/>
      <c r="BZ641" s="23"/>
    </row>
    <row r="642" spans="1:78" ht="15.75" customHeight="1" x14ac:dyDescent="0.35">
      <c r="A642" s="23"/>
      <c r="C642" s="23"/>
      <c r="D642" s="23"/>
      <c r="E642" s="23"/>
      <c r="F642" s="26"/>
      <c r="G642" s="23"/>
      <c r="H642" s="23"/>
      <c r="I642" s="23"/>
      <c r="J642" s="23"/>
      <c r="K642" s="23"/>
      <c r="L642" s="23"/>
      <c r="M642" s="23"/>
      <c r="N642" s="23"/>
      <c r="R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BB642" s="23"/>
      <c r="BC642" s="23"/>
      <c r="BD642" s="23"/>
      <c r="BE642" s="23"/>
      <c r="BF642" s="23"/>
      <c r="BG642" s="23"/>
      <c r="BH642" s="23"/>
      <c r="BI642" s="23"/>
      <c r="BJ642" s="23"/>
      <c r="BK642" s="23"/>
      <c r="BL642" s="23"/>
      <c r="BM642" s="23"/>
      <c r="BN642" s="23"/>
      <c r="BO642" s="23"/>
      <c r="BP642" s="23"/>
      <c r="BQ642" s="23"/>
      <c r="BR642" s="23"/>
      <c r="BS642" s="23"/>
      <c r="BT642" s="23"/>
      <c r="BU642" s="23"/>
      <c r="BV642" s="23"/>
      <c r="BW642" s="23"/>
      <c r="BX642" s="23"/>
      <c r="BY642" s="23"/>
      <c r="BZ642" s="23"/>
    </row>
    <row r="643" spans="1:78" ht="15.75" customHeight="1" x14ac:dyDescent="0.35">
      <c r="A643" s="23"/>
      <c r="C643" s="23"/>
      <c r="D643" s="23"/>
      <c r="E643" s="23"/>
      <c r="F643" s="26"/>
      <c r="G643" s="23"/>
      <c r="H643" s="23"/>
      <c r="I643" s="23"/>
      <c r="J643" s="23"/>
      <c r="K643" s="23"/>
      <c r="L643" s="23"/>
      <c r="M643" s="23"/>
      <c r="N643" s="23"/>
      <c r="R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BB643" s="23"/>
      <c r="BC643" s="23"/>
      <c r="BD643" s="23"/>
      <c r="BE643" s="23"/>
      <c r="BF643" s="23"/>
      <c r="BG643" s="23"/>
      <c r="BH643" s="23"/>
      <c r="BI643" s="23"/>
      <c r="BJ643" s="23"/>
      <c r="BK643" s="23"/>
      <c r="BL643" s="23"/>
      <c r="BM643" s="23"/>
      <c r="BN643" s="23"/>
      <c r="BO643" s="23"/>
      <c r="BP643" s="23"/>
      <c r="BQ643" s="23"/>
      <c r="BR643" s="23"/>
      <c r="BS643" s="23"/>
      <c r="BT643" s="23"/>
      <c r="BU643" s="23"/>
      <c r="BV643" s="23"/>
      <c r="BW643" s="23"/>
      <c r="BX643" s="23"/>
      <c r="BY643" s="23"/>
      <c r="BZ643" s="23"/>
    </row>
    <row r="644" spans="1:78" ht="15.75" customHeight="1" x14ac:dyDescent="0.35">
      <c r="A644" s="23"/>
      <c r="C644" s="23"/>
      <c r="D644" s="23"/>
      <c r="E644" s="23"/>
      <c r="F644" s="26"/>
      <c r="G644" s="23"/>
      <c r="H644" s="23"/>
      <c r="I644" s="23"/>
      <c r="J644" s="23"/>
      <c r="K644" s="23"/>
      <c r="L644" s="23"/>
      <c r="M644" s="23"/>
      <c r="N644" s="23"/>
      <c r="R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BB644" s="23"/>
      <c r="BC644" s="23"/>
      <c r="BD644" s="23"/>
      <c r="BE644" s="23"/>
      <c r="BF644" s="23"/>
      <c r="BG644" s="23"/>
      <c r="BH644" s="23"/>
      <c r="BI644" s="23"/>
      <c r="BJ644" s="23"/>
      <c r="BK644" s="23"/>
      <c r="BL644" s="23"/>
      <c r="BM644" s="23"/>
      <c r="BN644" s="23"/>
      <c r="BO644" s="23"/>
      <c r="BP644" s="23"/>
      <c r="BQ644" s="23"/>
      <c r="BR644" s="23"/>
      <c r="BS644" s="23"/>
      <c r="BT644" s="23"/>
      <c r="BU644" s="23"/>
      <c r="BV644" s="23"/>
      <c r="BW644" s="23"/>
      <c r="BX644" s="23"/>
      <c r="BY644" s="23"/>
      <c r="BZ644" s="23"/>
    </row>
    <row r="645" spans="1:78" ht="15.75" customHeight="1" x14ac:dyDescent="0.35">
      <c r="A645" s="23"/>
      <c r="C645" s="23"/>
      <c r="D645" s="23"/>
      <c r="E645" s="23"/>
      <c r="F645" s="26"/>
      <c r="G645" s="23"/>
      <c r="H645" s="23"/>
      <c r="I645" s="23"/>
      <c r="J645" s="23"/>
      <c r="K645" s="23"/>
      <c r="L645" s="23"/>
      <c r="M645" s="23"/>
      <c r="N645" s="23"/>
      <c r="R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BB645" s="23"/>
      <c r="BC645" s="23"/>
      <c r="BD645" s="23"/>
      <c r="BE645" s="23"/>
      <c r="BF645" s="23"/>
      <c r="BG645" s="23"/>
      <c r="BH645" s="23"/>
      <c r="BI645" s="23"/>
      <c r="BJ645" s="23"/>
      <c r="BK645" s="23"/>
      <c r="BL645" s="23"/>
      <c r="BM645" s="23"/>
      <c r="BN645" s="23"/>
      <c r="BO645" s="23"/>
      <c r="BP645" s="23"/>
      <c r="BQ645" s="23"/>
      <c r="BR645" s="23"/>
      <c r="BS645" s="23"/>
      <c r="BT645" s="23"/>
      <c r="BU645" s="23"/>
      <c r="BV645" s="23"/>
      <c r="BW645" s="23"/>
      <c r="BX645" s="23"/>
      <c r="BY645" s="23"/>
      <c r="BZ645" s="23"/>
    </row>
    <row r="646" spans="1:78" ht="15.75" customHeight="1" x14ac:dyDescent="0.35">
      <c r="A646" s="23"/>
      <c r="C646" s="23"/>
      <c r="D646" s="23"/>
      <c r="E646" s="23"/>
      <c r="F646" s="26"/>
      <c r="G646" s="23"/>
      <c r="H646" s="23"/>
      <c r="I646" s="23"/>
      <c r="J646" s="23"/>
      <c r="K646" s="23"/>
      <c r="L646" s="23"/>
      <c r="M646" s="23"/>
      <c r="N646" s="23"/>
      <c r="R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BB646" s="23"/>
      <c r="BC646" s="23"/>
      <c r="BD646" s="23"/>
      <c r="BE646" s="23"/>
      <c r="BF646" s="23"/>
      <c r="BG646" s="23"/>
      <c r="BH646" s="23"/>
      <c r="BI646" s="23"/>
      <c r="BJ646" s="23"/>
      <c r="BK646" s="23"/>
      <c r="BL646" s="23"/>
      <c r="BM646" s="23"/>
      <c r="BN646" s="23"/>
      <c r="BO646" s="23"/>
      <c r="BP646" s="23"/>
      <c r="BQ646" s="23"/>
      <c r="BR646" s="23"/>
      <c r="BS646" s="23"/>
      <c r="BT646" s="23"/>
      <c r="BU646" s="23"/>
      <c r="BV646" s="23"/>
      <c r="BW646" s="23"/>
      <c r="BX646" s="23"/>
      <c r="BY646" s="23"/>
      <c r="BZ646" s="23"/>
    </row>
    <row r="647" spans="1:78" ht="15.75" customHeight="1" x14ac:dyDescent="0.35">
      <c r="A647" s="23"/>
      <c r="C647" s="23"/>
      <c r="D647" s="23"/>
      <c r="E647" s="23"/>
      <c r="F647" s="26"/>
      <c r="G647" s="23"/>
      <c r="H647" s="23"/>
      <c r="I647" s="23"/>
      <c r="J647" s="23"/>
      <c r="K647" s="23"/>
      <c r="L647" s="23"/>
      <c r="M647" s="23"/>
      <c r="N647" s="23"/>
      <c r="R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BB647" s="23"/>
      <c r="BC647" s="23"/>
      <c r="BD647" s="23"/>
      <c r="BE647" s="23"/>
      <c r="BF647" s="23"/>
      <c r="BG647" s="23"/>
      <c r="BH647" s="23"/>
      <c r="BI647" s="23"/>
      <c r="BJ647" s="23"/>
      <c r="BK647" s="23"/>
      <c r="BL647" s="23"/>
      <c r="BM647" s="23"/>
      <c r="BN647" s="23"/>
      <c r="BO647" s="23"/>
      <c r="BP647" s="23"/>
      <c r="BQ647" s="23"/>
      <c r="BR647" s="23"/>
      <c r="BS647" s="23"/>
      <c r="BT647" s="23"/>
      <c r="BU647" s="23"/>
      <c r="BV647" s="23"/>
      <c r="BW647" s="23"/>
      <c r="BX647" s="23"/>
      <c r="BY647" s="23"/>
      <c r="BZ647" s="23"/>
    </row>
    <row r="648" spans="1:78" ht="15.75" customHeight="1" x14ac:dyDescent="0.35">
      <c r="A648" s="23"/>
      <c r="C648" s="23"/>
      <c r="D648" s="23"/>
      <c r="E648" s="23"/>
      <c r="F648" s="26"/>
      <c r="G648" s="23"/>
      <c r="H648" s="23"/>
      <c r="I648" s="23"/>
      <c r="J648" s="23"/>
      <c r="K648" s="23"/>
      <c r="L648" s="23"/>
      <c r="M648" s="23"/>
      <c r="N648" s="23"/>
      <c r="R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BB648" s="23"/>
      <c r="BC648" s="23"/>
      <c r="BD648" s="23"/>
      <c r="BE648" s="23"/>
      <c r="BF648" s="23"/>
      <c r="BG648" s="23"/>
      <c r="BH648" s="23"/>
      <c r="BI648" s="23"/>
      <c r="BJ648" s="23"/>
      <c r="BK648" s="23"/>
      <c r="BL648" s="23"/>
      <c r="BM648" s="23"/>
      <c r="BN648" s="23"/>
      <c r="BO648" s="23"/>
      <c r="BP648" s="23"/>
      <c r="BQ648" s="23"/>
      <c r="BR648" s="23"/>
      <c r="BS648" s="23"/>
      <c r="BT648" s="23"/>
      <c r="BU648" s="23"/>
      <c r="BV648" s="23"/>
      <c r="BW648" s="23"/>
      <c r="BX648" s="23"/>
      <c r="BY648" s="23"/>
      <c r="BZ648" s="23"/>
    </row>
    <row r="649" spans="1:78" ht="15.75" customHeight="1" x14ac:dyDescent="0.35">
      <c r="A649" s="23"/>
      <c r="C649" s="23"/>
      <c r="D649" s="23"/>
      <c r="E649" s="23"/>
      <c r="F649" s="26"/>
      <c r="G649" s="23"/>
      <c r="H649" s="23"/>
      <c r="I649" s="23"/>
      <c r="J649" s="23"/>
      <c r="K649" s="23"/>
      <c r="L649" s="23"/>
      <c r="M649" s="23"/>
      <c r="N649" s="23"/>
      <c r="R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BB649" s="23"/>
      <c r="BC649" s="23"/>
      <c r="BD649" s="23"/>
      <c r="BE649" s="23"/>
      <c r="BF649" s="23"/>
      <c r="BG649" s="23"/>
      <c r="BH649" s="23"/>
      <c r="BI649" s="23"/>
      <c r="BJ649" s="23"/>
      <c r="BK649" s="23"/>
      <c r="BL649" s="23"/>
      <c r="BM649" s="23"/>
      <c r="BN649" s="23"/>
      <c r="BO649" s="23"/>
      <c r="BP649" s="23"/>
      <c r="BQ649" s="23"/>
      <c r="BR649" s="23"/>
      <c r="BS649" s="23"/>
      <c r="BT649" s="23"/>
      <c r="BU649" s="23"/>
      <c r="BV649" s="23"/>
      <c r="BW649" s="23"/>
      <c r="BX649" s="23"/>
      <c r="BY649" s="23"/>
      <c r="BZ649" s="23"/>
    </row>
    <row r="650" spans="1:78" ht="15.75" customHeight="1" x14ac:dyDescent="0.35">
      <c r="A650" s="23"/>
      <c r="C650" s="23"/>
      <c r="D650" s="23"/>
      <c r="E650" s="23"/>
      <c r="F650" s="26"/>
      <c r="G650" s="23"/>
      <c r="H650" s="23"/>
      <c r="I650" s="23"/>
      <c r="J650" s="23"/>
      <c r="K650" s="23"/>
      <c r="L650" s="23"/>
      <c r="M650" s="23"/>
      <c r="N650" s="23"/>
      <c r="R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BB650" s="23"/>
      <c r="BC650" s="23"/>
      <c r="BD650" s="23"/>
      <c r="BE650" s="23"/>
      <c r="BF650" s="23"/>
      <c r="BG650" s="23"/>
      <c r="BH650" s="23"/>
      <c r="BI650" s="23"/>
      <c r="BJ650" s="23"/>
      <c r="BK650" s="23"/>
      <c r="BL650" s="23"/>
      <c r="BM650" s="23"/>
      <c r="BN650" s="23"/>
      <c r="BO650" s="23"/>
      <c r="BP650" s="23"/>
      <c r="BQ650" s="23"/>
      <c r="BR650" s="23"/>
      <c r="BS650" s="23"/>
      <c r="BT650" s="23"/>
      <c r="BU650" s="23"/>
      <c r="BV650" s="23"/>
      <c r="BW650" s="23"/>
      <c r="BX650" s="23"/>
      <c r="BY650" s="23"/>
      <c r="BZ650" s="23"/>
    </row>
    <row r="651" spans="1:78" ht="15.75" customHeight="1" x14ac:dyDescent="0.35">
      <c r="A651" s="23"/>
      <c r="C651" s="23"/>
      <c r="D651" s="23"/>
      <c r="E651" s="23"/>
      <c r="F651" s="26"/>
      <c r="G651" s="23"/>
      <c r="H651" s="23"/>
      <c r="I651" s="23"/>
      <c r="J651" s="23"/>
      <c r="K651" s="23"/>
      <c r="L651" s="23"/>
      <c r="M651" s="23"/>
      <c r="N651" s="23"/>
      <c r="R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BB651" s="23"/>
      <c r="BC651" s="23"/>
      <c r="BD651" s="23"/>
      <c r="BE651" s="23"/>
      <c r="BF651" s="23"/>
      <c r="BG651" s="23"/>
      <c r="BH651" s="23"/>
      <c r="BI651" s="23"/>
      <c r="BJ651" s="23"/>
      <c r="BK651" s="23"/>
      <c r="BL651" s="23"/>
      <c r="BM651" s="23"/>
      <c r="BN651" s="23"/>
      <c r="BO651" s="23"/>
      <c r="BP651" s="23"/>
      <c r="BQ651" s="23"/>
      <c r="BR651" s="23"/>
      <c r="BS651" s="23"/>
      <c r="BT651" s="23"/>
      <c r="BU651" s="23"/>
      <c r="BV651" s="23"/>
      <c r="BW651" s="23"/>
      <c r="BX651" s="23"/>
      <c r="BY651" s="23"/>
      <c r="BZ651" s="23"/>
    </row>
    <row r="652" spans="1:78" ht="15.75" customHeight="1" x14ac:dyDescent="0.35">
      <c r="A652" s="23"/>
      <c r="C652" s="23"/>
      <c r="D652" s="23"/>
      <c r="E652" s="23"/>
      <c r="F652" s="26"/>
      <c r="G652" s="23"/>
      <c r="H652" s="23"/>
      <c r="I652" s="23"/>
      <c r="J652" s="23"/>
      <c r="K652" s="23"/>
      <c r="L652" s="23"/>
      <c r="M652" s="23"/>
      <c r="N652" s="23"/>
      <c r="R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BB652" s="23"/>
      <c r="BC652" s="23"/>
      <c r="BD652" s="23"/>
      <c r="BE652" s="23"/>
      <c r="BF652" s="23"/>
      <c r="BG652" s="23"/>
      <c r="BH652" s="23"/>
      <c r="BI652" s="23"/>
      <c r="BJ652" s="23"/>
      <c r="BK652" s="23"/>
      <c r="BL652" s="23"/>
      <c r="BM652" s="23"/>
      <c r="BN652" s="23"/>
      <c r="BO652" s="23"/>
      <c r="BP652" s="23"/>
      <c r="BQ652" s="23"/>
      <c r="BR652" s="23"/>
      <c r="BS652" s="23"/>
      <c r="BT652" s="23"/>
      <c r="BU652" s="23"/>
      <c r="BV652" s="23"/>
      <c r="BW652" s="23"/>
      <c r="BX652" s="23"/>
      <c r="BY652" s="23"/>
      <c r="BZ652" s="23"/>
    </row>
    <row r="653" spans="1:78" ht="15.75" customHeight="1" x14ac:dyDescent="0.35">
      <c r="A653" s="23"/>
      <c r="C653" s="23"/>
      <c r="D653" s="23"/>
      <c r="E653" s="23"/>
      <c r="F653" s="26"/>
      <c r="G653" s="23"/>
      <c r="H653" s="23"/>
      <c r="I653" s="23"/>
      <c r="J653" s="23"/>
      <c r="K653" s="23"/>
      <c r="L653" s="23"/>
      <c r="M653" s="23"/>
      <c r="N653" s="23"/>
      <c r="R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BB653" s="23"/>
      <c r="BC653" s="23"/>
      <c r="BD653" s="23"/>
      <c r="BE653" s="23"/>
      <c r="BF653" s="23"/>
      <c r="BG653" s="23"/>
      <c r="BH653" s="23"/>
      <c r="BI653" s="23"/>
      <c r="BJ653" s="23"/>
      <c r="BK653" s="23"/>
      <c r="BL653" s="23"/>
      <c r="BM653" s="23"/>
      <c r="BN653" s="23"/>
      <c r="BO653" s="23"/>
      <c r="BP653" s="23"/>
      <c r="BQ653" s="23"/>
      <c r="BR653" s="23"/>
      <c r="BS653" s="23"/>
      <c r="BT653" s="23"/>
      <c r="BU653" s="23"/>
      <c r="BV653" s="23"/>
      <c r="BW653" s="23"/>
      <c r="BX653" s="23"/>
      <c r="BY653" s="23"/>
      <c r="BZ653" s="23"/>
    </row>
    <row r="654" spans="1:78" ht="15.75" customHeight="1" x14ac:dyDescent="0.35">
      <c r="A654" s="23"/>
      <c r="C654" s="23"/>
      <c r="D654" s="23"/>
      <c r="E654" s="23"/>
      <c r="F654" s="26"/>
      <c r="G654" s="23"/>
      <c r="H654" s="23"/>
      <c r="I654" s="23"/>
      <c r="J654" s="23"/>
      <c r="K654" s="23"/>
      <c r="L654" s="23"/>
      <c r="M654" s="23"/>
      <c r="N654" s="23"/>
      <c r="R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BB654" s="23"/>
      <c r="BC654" s="23"/>
      <c r="BD654" s="23"/>
      <c r="BE654" s="23"/>
      <c r="BF654" s="23"/>
      <c r="BG654" s="23"/>
      <c r="BH654" s="23"/>
      <c r="BI654" s="23"/>
      <c r="BJ654" s="23"/>
      <c r="BK654" s="23"/>
      <c r="BL654" s="23"/>
      <c r="BM654" s="23"/>
      <c r="BN654" s="23"/>
      <c r="BO654" s="23"/>
      <c r="BP654" s="23"/>
      <c r="BQ654" s="23"/>
      <c r="BR654" s="23"/>
      <c r="BS654" s="23"/>
      <c r="BT654" s="23"/>
      <c r="BU654" s="23"/>
      <c r="BV654" s="23"/>
      <c r="BW654" s="23"/>
      <c r="BX654" s="23"/>
      <c r="BY654" s="23"/>
      <c r="BZ654" s="23"/>
    </row>
    <row r="655" spans="1:78" ht="15.75" customHeight="1" x14ac:dyDescent="0.35">
      <c r="A655" s="23"/>
      <c r="C655" s="23"/>
      <c r="D655" s="23"/>
      <c r="E655" s="23"/>
      <c r="F655" s="26"/>
      <c r="G655" s="23"/>
      <c r="H655" s="23"/>
      <c r="I655" s="23"/>
      <c r="J655" s="23"/>
      <c r="K655" s="23"/>
      <c r="L655" s="23"/>
      <c r="M655" s="23"/>
      <c r="N655" s="23"/>
      <c r="R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BB655" s="23"/>
      <c r="BC655" s="23"/>
      <c r="BD655" s="23"/>
      <c r="BE655" s="23"/>
      <c r="BF655" s="23"/>
      <c r="BG655" s="23"/>
      <c r="BH655" s="23"/>
      <c r="BI655" s="23"/>
      <c r="BJ655" s="23"/>
      <c r="BK655" s="23"/>
      <c r="BL655" s="23"/>
      <c r="BM655" s="23"/>
      <c r="BN655" s="23"/>
      <c r="BO655" s="23"/>
      <c r="BP655" s="23"/>
      <c r="BQ655" s="23"/>
      <c r="BR655" s="23"/>
      <c r="BS655" s="23"/>
      <c r="BT655" s="23"/>
      <c r="BU655" s="23"/>
      <c r="BV655" s="23"/>
      <c r="BW655" s="23"/>
      <c r="BX655" s="23"/>
      <c r="BY655" s="23"/>
      <c r="BZ655" s="23"/>
    </row>
    <row r="656" spans="1:78" ht="15.75" customHeight="1" x14ac:dyDescent="0.35">
      <c r="A656" s="23"/>
      <c r="C656" s="23"/>
      <c r="D656" s="23"/>
      <c r="E656" s="23"/>
      <c r="F656" s="26"/>
      <c r="G656" s="23"/>
      <c r="H656" s="23"/>
      <c r="I656" s="23"/>
      <c r="J656" s="23"/>
      <c r="K656" s="23"/>
      <c r="L656" s="23"/>
      <c r="M656" s="23"/>
      <c r="N656" s="23"/>
      <c r="R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BB656" s="23"/>
      <c r="BC656" s="23"/>
      <c r="BD656" s="23"/>
      <c r="BE656" s="23"/>
      <c r="BF656" s="23"/>
      <c r="BG656" s="23"/>
      <c r="BH656" s="23"/>
      <c r="BI656" s="23"/>
      <c r="BJ656" s="23"/>
      <c r="BK656" s="23"/>
      <c r="BL656" s="23"/>
      <c r="BM656" s="23"/>
      <c r="BN656" s="23"/>
      <c r="BO656" s="23"/>
      <c r="BP656" s="23"/>
      <c r="BQ656" s="23"/>
      <c r="BR656" s="23"/>
      <c r="BS656" s="23"/>
      <c r="BT656" s="23"/>
      <c r="BU656" s="23"/>
      <c r="BV656" s="23"/>
      <c r="BW656" s="23"/>
      <c r="BX656" s="23"/>
      <c r="BY656" s="23"/>
      <c r="BZ656" s="23"/>
    </row>
    <row r="657" spans="1:78" ht="15.75" customHeight="1" x14ac:dyDescent="0.35">
      <c r="A657" s="23"/>
      <c r="C657" s="23"/>
      <c r="D657" s="23"/>
      <c r="E657" s="23"/>
      <c r="F657" s="26"/>
      <c r="G657" s="23"/>
      <c r="H657" s="23"/>
      <c r="I657" s="23"/>
      <c r="J657" s="23"/>
      <c r="K657" s="23"/>
      <c r="L657" s="23"/>
      <c r="M657" s="23"/>
      <c r="N657" s="23"/>
      <c r="R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BB657" s="23"/>
      <c r="BC657" s="23"/>
      <c r="BD657" s="23"/>
      <c r="BE657" s="23"/>
      <c r="BF657" s="23"/>
      <c r="BG657" s="23"/>
      <c r="BH657" s="23"/>
      <c r="BI657" s="23"/>
      <c r="BJ657" s="23"/>
      <c r="BK657" s="23"/>
      <c r="BL657" s="23"/>
      <c r="BM657" s="23"/>
      <c r="BN657" s="23"/>
      <c r="BO657" s="23"/>
      <c r="BP657" s="23"/>
      <c r="BQ657" s="23"/>
      <c r="BR657" s="23"/>
      <c r="BS657" s="23"/>
      <c r="BT657" s="23"/>
      <c r="BU657" s="23"/>
      <c r="BV657" s="23"/>
      <c r="BW657" s="23"/>
      <c r="BX657" s="23"/>
      <c r="BY657" s="23"/>
      <c r="BZ657" s="23"/>
    </row>
    <row r="658" spans="1:78" ht="15.75" customHeight="1" x14ac:dyDescent="0.35">
      <c r="A658" s="23"/>
      <c r="C658" s="23"/>
      <c r="D658" s="23"/>
      <c r="E658" s="23"/>
      <c r="F658" s="26"/>
      <c r="G658" s="23"/>
      <c r="H658" s="23"/>
      <c r="I658" s="23"/>
      <c r="J658" s="23"/>
      <c r="K658" s="23"/>
      <c r="L658" s="23"/>
      <c r="M658" s="23"/>
      <c r="N658" s="23"/>
      <c r="R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BB658" s="23"/>
      <c r="BC658" s="23"/>
      <c r="BD658" s="23"/>
      <c r="BE658" s="23"/>
      <c r="BF658" s="23"/>
      <c r="BG658" s="23"/>
      <c r="BH658" s="23"/>
      <c r="BI658" s="23"/>
      <c r="BJ658" s="23"/>
      <c r="BK658" s="23"/>
      <c r="BL658" s="23"/>
      <c r="BM658" s="23"/>
      <c r="BN658" s="23"/>
      <c r="BO658" s="23"/>
      <c r="BP658" s="23"/>
      <c r="BQ658" s="23"/>
      <c r="BR658" s="23"/>
      <c r="BS658" s="23"/>
      <c r="BT658" s="23"/>
      <c r="BU658" s="23"/>
      <c r="BV658" s="23"/>
      <c r="BW658" s="23"/>
      <c r="BX658" s="23"/>
      <c r="BY658" s="23"/>
      <c r="BZ658" s="23"/>
    </row>
    <row r="659" spans="1:78" ht="15.75" customHeight="1" x14ac:dyDescent="0.35">
      <c r="A659" s="23"/>
      <c r="C659" s="23"/>
      <c r="D659" s="23"/>
      <c r="E659" s="23"/>
      <c r="F659" s="26"/>
      <c r="G659" s="23"/>
      <c r="H659" s="23"/>
      <c r="I659" s="23"/>
      <c r="J659" s="23"/>
      <c r="K659" s="23"/>
      <c r="L659" s="23"/>
      <c r="M659" s="23"/>
      <c r="N659" s="23"/>
      <c r="R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BB659" s="23"/>
      <c r="BC659" s="23"/>
      <c r="BD659" s="23"/>
      <c r="BE659" s="23"/>
      <c r="BF659" s="23"/>
      <c r="BG659" s="23"/>
      <c r="BH659" s="23"/>
      <c r="BI659" s="23"/>
      <c r="BJ659" s="23"/>
      <c r="BK659" s="23"/>
      <c r="BL659" s="23"/>
      <c r="BM659" s="23"/>
      <c r="BN659" s="23"/>
      <c r="BO659" s="23"/>
      <c r="BP659" s="23"/>
      <c r="BQ659" s="23"/>
      <c r="BR659" s="23"/>
      <c r="BS659" s="23"/>
      <c r="BT659" s="23"/>
      <c r="BU659" s="23"/>
      <c r="BV659" s="23"/>
      <c r="BW659" s="23"/>
      <c r="BX659" s="23"/>
      <c r="BY659" s="23"/>
      <c r="BZ659" s="23"/>
    </row>
    <row r="660" spans="1:78" ht="15.75" customHeight="1" x14ac:dyDescent="0.35">
      <c r="A660" s="23"/>
      <c r="C660" s="23"/>
      <c r="D660" s="23"/>
      <c r="E660" s="23"/>
      <c r="F660" s="26"/>
      <c r="G660" s="23"/>
      <c r="H660" s="23"/>
      <c r="I660" s="23"/>
      <c r="J660" s="23"/>
      <c r="K660" s="23"/>
      <c r="L660" s="23"/>
      <c r="M660" s="23"/>
      <c r="N660" s="23"/>
      <c r="R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BB660" s="23"/>
      <c r="BC660" s="23"/>
      <c r="BD660" s="23"/>
      <c r="BE660" s="23"/>
      <c r="BF660" s="23"/>
      <c r="BG660" s="23"/>
      <c r="BH660" s="23"/>
      <c r="BI660" s="23"/>
      <c r="BJ660" s="23"/>
      <c r="BK660" s="23"/>
      <c r="BL660" s="23"/>
      <c r="BM660" s="23"/>
      <c r="BN660" s="23"/>
      <c r="BO660" s="23"/>
      <c r="BP660" s="23"/>
      <c r="BQ660" s="23"/>
      <c r="BR660" s="23"/>
      <c r="BS660" s="23"/>
      <c r="BT660" s="23"/>
      <c r="BU660" s="23"/>
      <c r="BV660" s="23"/>
      <c r="BW660" s="23"/>
      <c r="BX660" s="23"/>
      <c r="BY660" s="23"/>
      <c r="BZ660" s="23"/>
    </row>
    <row r="661" spans="1:78" ht="15.75" customHeight="1" x14ac:dyDescent="0.35">
      <c r="A661" s="23"/>
      <c r="C661" s="23"/>
      <c r="D661" s="23"/>
      <c r="E661" s="23"/>
      <c r="F661" s="26"/>
      <c r="G661" s="23"/>
      <c r="H661" s="23"/>
      <c r="I661" s="23"/>
      <c r="J661" s="23"/>
      <c r="K661" s="23"/>
      <c r="L661" s="23"/>
      <c r="M661" s="23"/>
      <c r="N661" s="23"/>
      <c r="R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BB661" s="23"/>
      <c r="BC661" s="23"/>
      <c r="BD661" s="23"/>
      <c r="BE661" s="23"/>
      <c r="BF661" s="23"/>
      <c r="BG661" s="23"/>
      <c r="BH661" s="23"/>
      <c r="BI661" s="23"/>
      <c r="BJ661" s="23"/>
      <c r="BK661" s="23"/>
      <c r="BL661" s="23"/>
      <c r="BM661" s="23"/>
      <c r="BN661" s="23"/>
      <c r="BO661" s="23"/>
      <c r="BP661" s="23"/>
      <c r="BQ661" s="23"/>
      <c r="BR661" s="23"/>
      <c r="BS661" s="23"/>
      <c r="BT661" s="23"/>
      <c r="BU661" s="23"/>
      <c r="BV661" s="23"/>
      <c r="BW661" s="23"/>
      <c r="BX661" s="23"/>
      <c r="BY661" s="23"/>
      <c r="BZ661" s="23"/>
    </row>
    <row r="662" spans="1:78" ht="15.75" customHeight="1" x14ac:dyDescent="0.35">
      <c r="A662" s="23"/>
      <c r="C662" s="23"/>
      <c r="D662" s="23"/>
      <c r="E662" s="23"/>
      <c r="F662" s="26"/>
      <c r="G662" s="23"/>
      <c r="H662" s="23"/>
      <c r="I662" s="23"/>
      <c r="J662" s="23"/>
      <c r="K662" s="23"/>
      <c r="L662" s="23"/>
      <c r="M662" s="23"/>
      <c r="N662" s="23"/>
      <c r="R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BB662" s="23"/>
      <c r="BC662" s="23"/>
      <c r="BD662" s="23"/>
      <c r="BE662" s="23"/>
      <c r="BF662" s="23"/>
      <c r="BG662" s="23"/>
      <c r="BH662" s="23"/>
      <c r="BI662" s="23"/>
      <c r="BJ662" s="23"/>
      <c r="BK662" s="23"/>
      <c r="BL662" s="23"/>
      <c r="BM662" s="23"/>
      <c r="BN662" s="23"/>
      <c r="BO662" s="23"/>
      <c r="BP662" s="23"/>
      <c r="BQ662" s="23"/>
      <c r="BR662" s="23"/>
      <c r="BS662" s="23"/>
      <c r="BT662" s="23"/>
      <c r="BU662" s="23"/>
      <c r="BV662" s="23"/>
      <c r="BW662" s="23"/>
      <c r="BX662" s="23"/>
      <c r="BY662" s="23"/>
      <c r="BZ662" s="23"/>
    </row>
    <row r="663" spans="1:78" ht="15.75" customHeight="1" x14ac:dyDescent="0.35">
      <c r="A663" s="23"/>
      <c r="C663" s="23"/>
      <c r="D663" s="23"/>
      <c r="E663" s="23"/>
      <c r="F663" s="26"/>
      <c r="G663" s="23"/>
      <c r="H663" s="23"/>
      <c r="I663" s="23"/>
      <c r="J663" s="23"/>
      <c r="K663" s="23"/>
      <c r="L663" s="23"/>
      <c r="M663" s="23"/>
      <c r="N663" s="23"/>
      <c r="R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BB663" s="23"/>
      <c r="BC663" s="23"/>
      <c r="BD663" s="23"/>
      <c r="BE663" s="23"/>
      <c r="BF663" s="23"/>
      <c r="BG663" s="23"/>
      <c r="BH663" s="23"/>
      <c r="BI663" s="23"/>
      <c r="BJ663" s="23"/>
      <c r="BK663" s="23"/>
      <c r="BL663" s="23"/>
      <c r="BM663" s="23"/>
      <c r="BN663" s="23"/>
      <c r="BO663" s="23"/>
      <c r="BP663" s="23"/>
      <c r="BQ663" s="23"/>
      <c r="BR663" s="23"/>
      <c r="BS663" s="23"/>
      <c r="BT663" s="23"/>
      <c r="BU663" s="23"/>
      <c r="BV663" s="23"/>
      <c r="BW663" s="23"/>
      <c r="BX663" s="23"/>
      <c r="BY663" s="23"/>
      <c r="BZ663" s="23"/>
    </row>
    <row r="664" spans="1:78" ht="15.75" customHeight="1" x14ac:dyDescent="0.35">
      <c r="A664" s="23"/>
      <c r="C664" s="23"/>
      <c r="D664" s="23"/>
      <c r="E664" s="23"/>
      <c r="F664" s="26"/>
      <c r="G664" s="23"/>
      <c r="H664" s="23"/>
      <c r="I664" s="23"/>
      <c r="J664" s="23"/>
      <c r="K664" s="23"/>
      <c r="L664" s="23"/>
      <c r="M664" s="23"/>
      <c r="N664" s="23"/>
      <c r="R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BB664" s="23"/>
      <c r="BC664" s="23"/>
      <c r="BD664" s="23"/>
      <c r="BE664" s="23"/>
      <c r="BF664" s="23"/>
      <c r="BG664" s="23"/>
      <c r="BH664" s="23"/>
      <c r="BI664" s="23"/>
      <c r="BJ664" s="23"/>
      <c r="BK664" s="23"/>
      <c r="BL664" s="23"/>
      <c r="BM664" s="23"/>
      <c r="BN664" s="23"/>
      <c r="BO664" s="23"/>
      <c r="BP664" s="23"/>
      <c r="BQ664" s="23"/>
      <c r="BR664" s="23"/>
      <c r="BS664" s="23"/>
      <c r="BT664" s="23"/>
      <c r="BU664" s="23"/>
      <c r="BV664" s="23"/>
      <c r="BW664" s="23"/>
      <c r="BX664" s="23"/>
      <c r="BY664" s="23"/>
      <c r="BZ664" s="23"/>
    </row>
    <row r="665" spans="1:78" ht="15.75" customHeight="1" x14ac:dyDescent="0.35">
      <c r="A665" s="23"/>
      <c r="C665" s="23"/>
      <c r="D665" s="23"/>
      <c r="E665" s="23"/>
      <c r="F665" s="26"/>
      <c r="G665" s="23"/>
      <c r="H665" s="23"/>
      <c r="I665" s="23"/>
      <c r="J665" s="23"/>
      <c r="K665" s="23"/>
      <c r="L665" s="23"/>
      <c r="M665" s="23"/>
      <c r="N665" s="23"/>
      <c r="R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BB665" s="23"/>
      <c r="BC665" s="23"/>
      <c r="BD665" s="23"/>
      <c r="BE665" s="23"/>
      <c r="BF665" s="23"/>
      <c r="BG665" s="23"/>
      <c r="BH665" s="23"/>
      <c r="BI665" s="23"/>
      <c r="BJ665" s="23"/>
      <c r="BK665" s="23"/>
      <c r="BL665" s="23"/>
      <c r="BM665" s="23"/>
      <c r="BN665" s="23"/>
      <c r="BO665" s="23"/>
      <c r="BP665" s="23"/>
      <c r="BQ665" s="23"/>
      <c r="BR665" s="23"/>
      <c r="BS665" s="23"/>
      <c r="BT665" s="23"/>
      <c r="BU665" s="23"/>
      <c r="BV665" s="23"/>
      <c r="BW665" s="23"/>
      <c r="BX665" s="23"/>
      <c r="BY665" s="23"/>
      <c r="BZ665" s="23"/>
    </row>
    <row r="666" spans="1:78" ht="15.75" customHeight="1" x14ac:dyDescent="0.35">
      <c r="A666" s="23"/>
      <c r="C666" s="23"/>
      <c r="D666" s="23"/>
      <c r="E666" s="23"/>
      <c r="F666" s="26"/>
      <c r="G666" s="23"/>
      <c r="H666" s="23"/>
      <c r="I666" s="23"/>
      <c r="J666" s="23"/>
      <c r="K666" s="23"/>
      <c r="L666" s="23"/>
      <c r="M666" s="23"/>
      <c r="N666" s="23"/>
      <c r="R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BB666" s="23"/>
      <c r="BC666" s="23"/>
      <c r="BD666" s="23"/>
      <c r="BE666" s="23"/>
      <c r="BF666" s="23"/>
      <c r="BG666" s="23"/>
      <c r="BH666" s="23"/>
      <c r="BI666" s="23"/>
      <c r="BJ666" s="23"/>
      <c r="BK666" s="23"/>
      <c r="BL666" s="23"/>
      <c r="BM666" s="23"/>
      <c r="BN666" s="23"/>
      <c r="BO666" s="23"/>
      <c r="BP666" s="23"/>
      <c r="BQ666" s="23"/>
      <c r="BR666" s="23"/>
      <c r="BS666" s="23"/>
      <c r="BT666" s="23"/>
      <c r="BU666" s="23"/>
      <c r="BV666" s="23"/>
      <c r="BW666" s="23"/>
      <c r="BX666" s="23"/>
      <c r="BY666" s="23"/>
      <c r="BZ666" s="23"/>
    </row>
    <row r="667" spans="1:78" ht="15.75" customHeight="1" x14ac:dyDescent="0.35">
      <c r="A667" s="23"/>
      <c r="C667" s="23"/>
      <c r="D667" s="23"/>
      <c r="E667" s="23"/>
      <c r="F667" s="26"/>
      <c r="G667" s="23"/>
      <c r="H667" s="23"/>
      <c r="I667" s="23"/>
      <c r="J667" s="23"/>
      <c r="K667" s="23"/>
      <c r="L667" s="23"/>
      <c r="M667" s="23"/>
      <c r="N667" s="23"/>
      <c r="R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BB667" s="23"/>
      <c r="BC667" s="23"/>
      <c r="BD667" s="23"/>
      <c r="BE667" s="23"/>
      <c r="BF667" s="23"/>
      <c r="BG667" s="23"/>
      <c r="BH667" s="23"/>
      <c r="BI667" s="23"/>
      <c r="BJ667" s="23"/>
      <c r="BK667" s="23"/>
      <c r="BL667" s="23"/>
      <c r="BM667" s="23"/>
      <c r="BN667" s="23"/>
      <c r="BO667" s="23"/>
      <c r="BP667" s="23"/>
      <c r="BQ667" s="23"/>
      <c r="BR667" s="23"/>
      <c r="BS667" s="23"/>
      <c r="BT667" s="23"/>
      <c r="BU667" s="23"/>
      <c r="BV667" s="23"/>
      <c r="BW667" s="23"/>
      <c r="BX667" s="23"/>
      <c r="BY667" s="23"/>
      <c r="BZ667" s="23"/>
    </row>
    <row r="668" spans="1:78" ht="15.75" customHeight="1" x14ac:dyDescent="0.35">
      <c r="A668" s="23"/>
      <c r="C668" s="23"/>
      <c r="D668" s="23"/>
      <c r="E668" s="23"/>
      <c r="F668" s="26"/>
      <c r="G668" s="23"/>
      <c r="H668" s="23"/>
      <c r="I668" s="23"/>
      <c r="J668" s="23"/>
      <c r="K668" s="23"/>
      <c r="L668" s="23"/>
      <c r="M668" s="23"/>
      <c r="N668" s="23"/>
      <c r="R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BB668" s="23"/>
      <c r="BC668" s="23"/>
      <c r="BD668" s="23"/>
      <c r="BE668" s="23"/>
      <c r="BF668" s="23"/>
      <c r="BG668" s="23"/>
      <c r="BH668" s="23"/>
      <c r="BI668" s="23"/>
      <c r="BJ668" s="23"/>
      <c r="BK668" s="23"/>
      <c r="BL668" s="23"/>
      <c r="BM668" s="23"/>
      <c r="BN668" s="23"/>
      <c r="BO668" s="23"/>
      <c r="BP668" s="23"/>
      <c r="BQ668" s="23"/>
      <c r="BR668" s="23"/>
      <c r="BS668" s="23"/>
      <c r="BT668" s="23"/>
      <c r="BU668" s="23"/>
      <c r="BV668" s="23"/>
      <c r="BW668" s="23"/>
      <c r="BX668" s="23"/>
      <c r="BY668" s="23"/>
      <c r="BZ668" s="23"/>
    </row>
    <row r="669" spans="1:78" ht="15.75" customHeight="1" x14ac:dyDescent="0.35">
      <c r="A669" s="23"/>
      <c r="C669" s="23"/>
      <c r="D669" s="23"/>
      <c r="E669" s="23"/>
      <c r="F669" s="26"/>
      <c r="G669" s="23"/>
      <c r="H669" s="23"/>
      <c r="I669" s="23"/>
      <c r="J669" s="23"/>
      <c r="K669" s="23"/>
      <c r="L669" s="23"/>
      <c r="M669" s="23"/>
      <c r="N669" s="23"/>
      <c r="R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BB669" s="23"/>
      <c r="BC669" s="23"/>
      <c r="BD669" s="23"/>
      <c r="BE669" s="23"/>
      <c r="BF669" s="23"/>
      <c r="BG669" s="23"/>
      <c r="BH669" s="23"/>
      <c r="BI669" s="23"/>
      <c r="BJ669" s="23"/>
      <c r="BK669" s="23"/>
      <c r="BL669" s="23"/>
      <c r="BM669" s="23"/>
      <c r="BN669" s="23"/>
      <c r="BO669" s="23"/>
      <c r="BP669" s="23"/>
      <c r="BQ669" s="23"/>
      <c r="BR669" s="23"/>
      <c r="BS669" s="23"/>
      <c r="BT669" s="23"/>
      <c r="BU669" s="23"/>
      <c r="BV669" s="23"/>
      <c r="BW669" s="23"/>
      <c r="BX669" s="23"/>
      <c r="BY669" s="23"/>
      <c r="BZ669" s="23"/>
    </row>
    <row r="670" spans="1:78" ht="15.75" customHeight="1" x14ac:dyDescent="0.35">
      <c r="A670" s="23"/>
      <c r="C670" s="23"/>
      <c r="D670" s="23"/>
      <c r="E670" s="23"/>
      <c r="F670" s="26"/>
      <c r="G670" s="23"/>
      <c r="H670" s="23"/>
      <c r="I670" s="23"/>
      <c r="J670" s="23"/>
      <c r="K670" s="23"/>
      <c r="L670" s="23"/>
      <c r="M670" s="23"/>
      <c r="N670" s="23"/>
      <c r="R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BB670" s="23"/>
      <c r="BC670" s="23"/>
      <c r="BD670" s="23"/>
      <c r="BE670" s="23"/>
      <c r="BF670" s="23"/>
      <c r="BG670" s="23"/>
      <c r="BH670" s="23"/>
      <c r="BI670" s="23"/>
      <c r="BJ670" s="23"/>
      <c r="BK670" s="23"/>
      <c r="BL670" s="23"/>
      <c r="BM670" s="23"/>
      <c r="BN670" s="23"/>
      <c r="BO670" s="23"/>
      <c r="BP670" s="23"/>
      <c r="BQ670" s="23"/>
      <c r="BR670" s="23"/>
      <c r="BS670" s="23"/>
      <c r="BT670" s="23"/>
      <c r="BU670" s="23"/>
      <c r="BV670" s="23"/>
      <c r="BW670" s="23"/>
      <c r="BX670" s="23"/>
      <c r="BY670" s="23"/>
      <c r="BZ670" s="23"/>
    </row>
    <row r="671" spans="1:78" ht="15.75" customHeight="1" x14ac:dyDescent="0.35">
      <c r="A671" s="23"/>
      <c r="C671" s="23"/>
      <c r="D671" s="23"/>
      <c r="E671" s="23"/>
      <c r="F671" s="26"/>
      <c r="G671" s="23"/>
      <c r="H671" s="23"/>
      <c r="I671" s="23"/>
      <c r="J671" s="23"/>
      <c r="K671" s="23"/>
      <c r="L671" s="23"/>
      <c r="M671" s="23"/>
      <c r="N671" s="23"/>
      <c r="R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BB671" s="23"/>
      <c r="BC671" s="23"/>
      <c r="BD671" s="23"/>
      <c r="BE671" s="23"/>
      <c r="BF671" s="23"/>
      <c r="BG671" s="23"/>
      <c r="BH671" s="23"/>
      <c r="BI671" s="23"/>
      <c r="BJ671" s="23"/>
      <c r="BK671" s="23"/>
      <c r="BL671" s="23"/>
      <c r="BM671" s="23"/>
      <c r="BN671" s="23"/>
      <c r="BO671" s="23"/>
      <c r="BP671" s="23"/>
      <c r="BQ671" s="23"/>
      <c r="BR671" s="23"/>
      <c r="BS671" s="23"/>
      <c r="BT671" s="23"/>
      <c r="BU671" s="23"/>
      <c r="BV671" s="23"/>
      <c r="BW671" s="23"/>
      <c r="BX671" s="23"/>
      <c r="BY671" s="23"/>
      <c r="BZ671" s="23"/>
    </row>
    <row r="672" spans="1:78" ht="15.75" customHeight="1" x14ac:dyDescent="0.35">
      <c r="A672" s="23"/>
      <c r="C672" s="23"/>
      <c r="D672" s="23"/>
      <c r="E672" s="23"/>
      <c r="F672" s="26"/>
      <c r="G672" s="23"/>
      <c r="H672" s="23"/>
      <c r="I672" s="23"/>
      <c r="J672" s="23"/>
      <c r="K672" s="23"/>
      <c r="L672" s="23"/>
      <c r="M672" s="23"/>
      <c r="N672" s="23"/>
      <c r="R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BB672" s="23"/>
      <c r="BC672" s="23"/>
      <c r="BD672" s="23"/>
      <c r="BE672" s="23"/>
      <c r="BF672" s="23"/>
      <c r="BG672" s="23"/>
      <c r="BH672" s="23"/>
      <c r="BI672" s="23"/>
      <c r="BJ672" s="23"/>
      <c r="BK672" s="23"/>
      <c r="BL672" s="23"/>
      <c r="BM672" s="23"/>
      <c r="BN672" s="23"/>
      <c r="BO672" s="23"/>
      <c r="BP672" s="23"/>
      <c r="BQ672" s="23"/>
      <c r="BR672" s="23"/>
      <c r="BS672" s="23"/>
      <c r="BT672" s="23"/>
      <c r="BU672" s="23"/>
      <c r="BV672" s="23"/>
      <c r="BW672" s="23"/>
      <c r="BX672" s="23"/>
      <c r="BY672" s="23"/>
      <c r="BZ672" s="23"/>
    </row>
    <row r="673" spans="1:78" ht="15.75" customHeight="1" x14ac:dyDescent="0.35">
      <c r="A673" s="23"/>
      <c r="C673" s="23"/>
      <c r="D673" s="23"/>
      <c r="E673" s="23"/>
      <c r="F673" s="26"/>
      <c r="G673" s="23"/>
      <c r="H673" s="23"/>
      <c r="I673" s="23"/>
      <c r="J673" s="23"/>
      <c r="K673" s="23"/>
      <c r="L673" s="23"/>
      <c r="M673" s="23"/>
      <c r="N673" s="23"/>
      <c r="R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BB673" s="23"/>
      <c r="BC673" s="23"/>
      <c r="BD673" s="23"/>
      <c r="BE673" s="23"/>
      <c r="BF673" s="23"/>
      <c r="BG673" s="23"/>
      <c r="BH673" s="23"/>
      <c r="BI673" s="23"/>
      <c r="BJ673" s="23"/>
      <c r="BK673" s="23"/>
      <c r="BL673" s="23"/>
      <c r="BM673" s="23"/>
      <c r="BN673" s="23"/>
      <c r="BO673" s="23"/>
      <c r="BP673" s="23"/>
      <c r="BQ673" s="23"/>
      <c r="BR673" s="23"/>
      <c r="BS673" s="23"/>
      <c r="BT673" s="23"/>
      <c r="BU673" s="23"/>
      <c r="BV673" s="23"/>
      <c r="BW673" s="23"/>
      <c r="BX673" s="23"/>
      <c r="BY673" s="23"/>
      <c r="BZ673" s="23"/>
    </row>
    <row r="674" spans="1:78" ht="15.75" customHeight="1" x14ac:dyDescent="0.35">
      <c r="A674" s="23"/>
      <c r="C674" s="23"/>
      <c r="D674" s="23"/>
      <c r="E674" s="23"/>
      <c r="F674" s="26"/>
      <c r="G674" s="23"/>
      <c r="H674" s="23"/>
      <c r="I674" s="23"/>
      <c r="J674" s="23"/>
      <c r="K674" s="23"/>
      <c r="L674" s="23"/>
      <c r="M674" s="23"/>
      <c r="N674" s="23"/>
      <c r="R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BB674" s="23"/>
      <c r="BC674" s="23"/>
      <c r="BD674" s="23"/>
      <c r="BE674" s="23"/>
      <c r="BF674" s="23"/>
      <c r="BG674" s="23"/>
      <c r="BH674" s="23"/>
      <c r="BI674" s="23"/>
      <c r="BJ674" s="23"/>
      <c r="BK674" s="23"/>
      <c r="BL674" s="23"/>
      <c r="BM674" s="23"/>
      <c r="BN674" s="23"/>
      <c r="BO674" s="23"/>
      <c r="BP674" s="23"/>
      <c r="BQ674" s="23"/>
      <c r="BR674" s="23"/>
      <c r="BS674" s="23"/>
      <c r="BT674" s="23"/>
      <c r="BU674" s="23"/>
      <c r="BV674" s="23"/>
      <c r="BW674" s="23"/>
      <c r="BX674" s="23"/>
      <c r="BY674" s="23"/>
      <c r="BZ674" s="23"/>
    </row>
    <row r="675" spans="1:78" ht="15.75" customHeight="1" x14ac:dyDescent="0.35">
      <c r="A675" s="23"/>
      <c r="C675" s="23"/>
      <c r="D675" s="23"/>
      <c r="E675" s="23"/>
      <c r="F675" s="26"/>
      <c r="G675" s="23"/>
      <c r="H675" s="23"/>
      <c r="I675" s="23"/>
      <c r="J675" s="23"/>
      <c r="K675" s="23"/>
      <c r="L675" s="23"/>
      <c r="M675" s="23"/>
      <c r="N675" s="23"/>
      <c r="R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BB675" s="23"/>
      <c r="BC675" s="23"/>
      <c r="BD675" s="23"/>
      <c r="BE675" s="23"/>
      <c r="BF675" s="23"/>
      <c r="BG675" s="23"/>
      <c r="BH675" s="23"/>
      <c r="BI675" s="23"/>
      <c r="BJ675" s="23"/>
      <c r="BK675" s="23"/>
      <c r="BL675" s="23"/>
      <c r="BM675" s="23"/>
      <c r="BN675" s="23"/>
      <c r="BO675" s="23"/>
      <c r="BP675" s="23"/>
      <c r="BQ675" s="23"/>
      <c r="BR675" s="23"/>
      <c r="BS675" s="23"/>
      <c r="BT675" s="23"/>
      <c r="BU675" s="23"/>
      <c r="BV675" s="23"/>
      <c r="BW675" s="23"/>
      <c r="BX675" s="23"/>
      <c r="BY675" s="23"/>
      <c r="BZ675" s="23"/>
    </row>
    <row r="676" spans="1:78" ht="15.75" customHeight="1" x14ac:dyDescent="0.35">
      <c r="A676" s="23"/>
      <c r="C676" s="23"/>
      <c r="D676" s="23"/>
      <c r="E676" s="23"/>
      <c r="F676" s="26"/>
      <c r="G676" s="23"/>
      <c r="H676" s="23"/>
      <c r="I676" s="23"/>
      <c r="J676" s="23"/>
      <c r="K676" s="23"/>
      <c r="L676" s="23"/>
      <c r="M676" s="23"/>
      <c r="N676" s="23"/>
      <c r="R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BB676" s="23"/>
      <c r="BC676" s="23"/>
      <c r="BD676" s="23"/>
      <c r="BE676" s="23"/>
      <c r="BF676" s="23"/>
      <c r="BG676" s="23"/>
      <c r="BH676" s="23"/>
      <c r="BI676" s="23"/>
      <c r="BJ676" s="23"/>
      <c r="BK676" s="23"/>
      <c r="BL676" s="23"/>
      <c r="BM676" s="23"/>
      <c r="BN676" s="23"/>
      <c r="BO676" s="23"/>
      <c r="BP676" s="23"/>
      <c r="BQ676" s="23"/>
      <c r="BR676" s="23"/>
      <c r="BS676" s="23"/>
      <c r="BT676" s="23"/>
      <c r="BU676" s="23"/>
      <c r="BV676" s="23"/>
      <c r="BW676" s="23"/>
      <c r="BX676" s="23"/>
      <c r="BY676" s="23"/>
      <c r="BZ676" s="23"/>
    </row>
    <row r="677" spans="1:78" ht="15.75" customHeight="1" x14ac:dyDescent="0.35">
      <c r="A677" s="23"/>
      <c r="C677" s="23"/>
      <c r="D677" s="23"/>
      <c r="E677" s="23"/>
      <c r="F677" s="26"/>
      <c r="G677" s="23"/>
      <c r="H677" s="23"/>
      <c r="I677" s="23"/>
      <c r="J677" s="23"/>
      <c r="K677" s="23"/>
      <c r="L677" s="23"/>
      <c r="M677" s="23"/>
      <c r="N677" s="23"/>
      <c r="R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BB677" s="23"/>
      <c r="BC677" s="23"/>
      <c r="BD677" s="23"/>
      <c r="BE677" s="23"/>
      <c r="BF677" s="23"/>
      <c r="BG677" s="23"/>
      <c r="BH677" s="23"/>
      <c r="BI677" s="23"/>
      <c r="BJ677" s="23"/>
      <c r="BK677" s="23"/>
      <c r="BL677" s="23"/>
      <c r="BM677" s="23"/>
      <c r="BN677" s="23"/>
      <c r="BO677" s="23"/>
      <c r="BP677" s="23"/>
      <c r="BQ677" s="23"/>
      <c r="BR677" s="23"/>
      <c r="BS677" s="23"/>
      <c r="BT677" s="23"/>
      <c r="BU677" s="23"/>
      <c r="BV677" s="23"/>
      <c r="BW677" s="23"/>
      <c r="BX677" s="23"/>
      <c r="BY677" s="23"/>
      <c r="BZ677" s="23"/>
    </row>
    <row r="678" spans="1:78" ht="15.75" customHeight="1" x14ac:dyDescent="0.35">
      <c r="A678" s="23"/>
      <c r="C678" s="23"/>
      <c r="D678" s="23"/>
      <c r="E678" s="23"/>
      <c r="F678" s="26"/>
      <c r="G678" s="23"/>
      <c r="H678" s="23"/>
      <c r="I678" s="23"/>
      <c r="J678" s="23"/>
      <c r="K678" s="23"/>
      <c r="L678" s="23"/>
      <c r="M678" s="23"/>
      <c r="N678" s="23"/>
      <c r="R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BB678" s="23"/>
      <c r="BC678" s="23"/>
      <c r="BD678" s="23"/>
      <c r="BE678" s="23"/>
      <c r="BF678" s="23"/>
      <c r="BG678" s="23"/>
      <c r="BH678" s="23"/>
      <c r="BI678" s="23"/>
      <c r="BJ678" s="23"/>
      <c r="BK678" s="23"/>
      <c r="BL678" s="23"/>
      <c r="BM678" s="23"/>
      <c r="BN678" s="23"/>
      <c r="BO678" s="23"/>
      <c r="BP678" s="23"/>
      <c r="BQ678" s="23"/>
      <c r="BR678" s="23"/>
      <c r="BS678" s="23"/>
      <c r="BT678" s="23"/>
      <c r="BU678" s="23"/>
      <c r="BV678" s="23"/>
      <c r="BW678" s="23"/>
      <c r="BX678" s="23"/>
      <c r="BY678" s="23"/>
      <c r="BZ678" s="23"/>
    </row>
    <row r="679" spans="1:78" ht="15.75" customHeight="1" x14ac:dyDescent="0.35">
      <c r="A679" s="23"/>
      <c r="C679" s="23"/>
      <c r="D679" s="23"/>
      <c r="E679" s="23"/>
      <c r="F679" s="26"/>
      <c r="G679" s="23"/>
      <c r="H679" s="23"/>
      <c r="I679" s="23"/>
      <c r="J679" s="23"/>
      <c r="K679" s="23"/>
      <c r="L679" s="23"/>
      <c r="M679" s="23"/>
      <c r="N679" s="23"/>
      <c r="R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BB679" s="23"/>
      <c r="BC679" s="23"/>
      <c r="BD679" s="23"/>
      <c r="BE679" s="23"/>
      <c r="BF679" s="23"/>
      <c r="BG679" s="23"/>
      <c r="BH679" s="23"/>
      <c r="BI679" s="23"/>
      <c r="BJ679" s="23"/>
      <c r="BK679" s="23"/>
      <c r="BL679" s="23"/>
      <c r="BM679" s="23"/>
      <c r="BN679" s="23"/>
      <c r="BO679" s="23"/>
      <c r="BP679" s="23"/>
      <c r="BQ679" s="23"/>
      <c r="BR679" s="23"/>
      <c r="BS679" s="23"/>
      <c r="BT679" s="23"/>
      <c r="BU679" s="23"/>
      <c r="BV679" s="23"/>
      <c r="BW679" s="23"/>
      <c r="BX679" s="23"/>
      <c r="BY679" s="23"/>
      <c r="BZ679" s="23"/>
    </row>
    <row r="680" spans="1:78" ht="15.75" customHeight="1" x14ac:dyDescent="0.35">
      <c r="A680" s="23"/>
      <c r="C680" s="23"/>
      <c r="D680" s="23"/>
      <c r="E680" s="23"/>
      <c r="F680" s="26"/>
      <c r="G680" s="23"/>
      <c r="H680" s="23"/>
      <c r="I680" s="23"/>
      <c r="J680" s="23"/>
      <c r="K680" s="23"/>
      <c r="L680" s="23"/>
      <c r="M680" s="23"/>
      <c r="N680" s="23"/>
      <c r="R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BB680" s="23"/>
      <c r="BC680" s="23"/>
      <c r="BD680" s="23"/>
      <c r="BE680" s="23"/>
      <c r="BF680" s="23"/>
      <c r="BG680" s="23"/>
      <c r="BH680" s="23"/>
      <c r="BI680" s="23"/>
      <c r="BJ680" s="23"/>
      <c r="BK680" s="23"/>
      <c r="BL680" s="23"/>
      <c r="BM680" s="23"/>
      <c r="BN680" s="23"/>
      <c r="BO680" s="23"/>
      <c r="BP680" s="23"/>
      <c r="BQ680" s="23"/>
      <c r="BR680" s="23"/>
      <c r="BS680" s="23"/>
      <c r="BT680" s="23"/>
      <c r="BU680" s="23"/>
      <c r="BV680" s="23"/>
      <c r="BW680" s="23"/>
      <c r="BX680" s="23"/>
      <c r="BY680" s="23"/>
      <c r="BZ680" s="23"/>
    </row>
    <row r="681" spans="1:78" ht="15.75" customHeight="1" x14ac:dyDescent="0.35">
      <c r="A681" s="23"/>
      <c r="C681" s="23"/>
      <c r="D681" s="23"/>
      <c r="E681" s="23"/>
      <c r="F681" s="26"/>
      <c r="G681" s="23"/>
      <c r="H681" s="23"/>
      <c r="I681" s="23"/>
      <c r="J681" s="23"/>
      <c r="K681" s="23"/>
      <c r="L681" s="23"/>
      <c r="M681" s="23"/>
      <c r="N681" s="23"/>
      <c r="R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BB681" s="23"/>
      <c r="BC681" s="23"/>
      <c r="BD681" s="23"/>
      <c r="BE681" s="23"/>
      <c r="BF681" s="23"/>
      <c r="BG681" s="23"/>
      <c r="BH681" s="23"/>
      <c r="BI681" s="23"/>
      <c r="BJ681" s="23"/>
      <c r="BK681" s="23"/>
      <c r="BL681" s="23"/>
      <c r="BM681" s="23"/>
      <c r="BN681" s="23"/>
      <c r="BO681" s="23"/>
      <c r="BP681" s="23"/>
      <c r="BQ681" s="23"/>
      <c r="BR681" s="23"/>
      <c r="BS681" s="23"/>
      <c r="BT681" s="23"/>
      <c r="BU681" s="23"/>
      <c r="BV681" s="23"/>
      <c r="BW681" s="23"/>
      <c r="BX681" s="23"/>
      <c r="BY681" s="23"/>
      <c r="BZ681" s="23"/>
    </row>
    <row r="682" spans="1:78" ht="15.75" customHeight="1" x14ac:dyDescent="0.35">
      <c r="A682" s="23"/>
      <c r="C682" s="23"/>
      <c r="D682" s="23"/>
      <c r="E682" s="23"/>
      <c r="F682" s="26"/>
      <c r="G682" s="23"/>
      <c r="H682" s="23"/>
      <c r="I682" s="23"/>
      <c r="J682" s="23"/>
      <c r="K682" s="23"/>
      <c r="L682" s="23"/>
      <c r="M682" s="23"/>
      <c r="N682" s="23"/>
      <c r="R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BB682" s="23"/>
      <c r="BC682" s="23"/>
      <c r="BD682" s="23"/>
      <c r="BE682" s="23"/>
      <c r="BF682" s="23"/>
      <c r="BG682" s="23"/>
      <c r="BH682" s="23"/>
      <c r="BI682" s="23"/>
      <c r="BJ682" s="23"/>
      <c r="BK682" s="23"/>
      <c r="BL682" s="23"/>
      <c r="BM682" s="23"/>
      <c r="BN682" s="23"/>
      <c r="BO682" s="23"/>
      <c r="BP682" s="23"/>
      <c r="BQ682" s="23"/>
      <c r="BR682" s="23"/>
      <c r="BS682" s="23"/>
      <c r="BT682" s="23"/>
      <c r="BU682" s="23"/>
      <c r="BV682" s="23"/>
      <c r="BW682" s="23"/>
      <c r="BX682" s="23"/>
      <c r="BY682" s="23"/>
      <c r="BZ682" s="23"/>
    </row>
    <row r="683" spans="1:78" ht="15.75" customHeight="1" x14ac:dyDescent="0.35">
      <c r="A683" s="23"/>
      <c r="C683" s="23"/>
      <c r="D683" s="23"/>
      <c r="E683" s="23"/>
      <c r="F683" s="26"/>
      <c r="G683" s="23"/>
      <c r="H683" s="23"/>
      <c r="I683" s="23"/>
      <c r="J683" s="23"/>
      <c r="K683" s="23"/>
      <c r="L683" s="23"/>
      <c r="M683" s="23"/>
      <c r="N683" s="23"/>
      <c r="R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BB683" s="23"/>
      <c r="BC683" s="23"/>
      <c r="BD683" s="23"/>
      <c r="BE683" s="23"/>
      <c r="BF683" s="23"/>
      <c r="BG683" s="23"/>
      <c r="BH683" s="23"/>
      <c r="BI683" s="23"/>
      <c r="BJ683" s="23"/>
      <c r="BK683" s="23"/>
      <c r="BL683" s="23"/>
      <c r="BM683" s="23"/>
      <c r="BN683" s="23"/>
      <c r="BO683" s="23"/>
      <c r="BP683" s="23"/>
      <c r="BQ683" s="23"/>
      <c r="BR683" s="23"/>
      <c r="BS683" s="23"/>
      <c r="BT683" s="23"/>
      <c r="BU683" s="23"/>
      <c r="BV683" s="23"/>
      <c r="BW683" s="23"/>
      <c r="BX683" s="23"/>
      <c r="BY683" s="23"/>
      <c r="BZ683" s="23"/>
    </row>
    <row r="684" spans="1:78" ht="15.75" customHeight="1" x14ac:dyDescent="0.35">
      <c r="A684" s="23"/>
      <c r="C684" s="23"/>
      <c r="D684" s="23"/>
      <c r="E684" s="23"/>
      <c r="F684" s="26"/>
      <c r="G684" s="23"/>
      <c r="H684" s="23"/>
      <c r="I684" s="23"/>
      <c r="J684" s="23"/>
      <c r="K684" s="23"/>
      <c r="L684" s="23"/>
      <c r="M684" s="23"/>
      <c r="N684" s="23"/>
      <c r="R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BB684" s="23"/>
      <c r="BC684" s="23"/>
      <c r="BD684" s="23"/>
      <c r="BE684" s="23"/>
      <c r="BF684" s="23"/>
      <c r="BG684" s="23"/>
      <c r="BH684" s="23"/>
      <c r="BI684" s="23"/>
      <c r="BJ684" s="23"/>
      <c r="BK684" s="23"/>
      <c r="BL684" s="23"/>
      <c r="BM684" s="23"/>
      <c r="BN684" s="23"/>
      <c r="BO684" s="23"/>
      <c r="BP684" s="23"/>
      <c r="BQ684" s="23"/>
      <c r="BR684" s="23"/>
      <c r="BS684" s="23"/>
      <c r="BT684" s="23"/>
      <c r="BU684" s="23"/>
      <c r="BV684" s="23"/>
      <c r="BW684" s="23"/>
      <c r="BX684" s="23"/>
      <c r="BY684" s="23"/>
      <c r="BZ684" s="23"/>
    </row>
    <row r="685" spans="1:78" ht="15.75" customHeight="1" x14ac:dyDescent="0.35">
      <c r="A685" s="23"/>
      <c r="C685" s="23"/>
      <c r="D685" s="23"/>
      <c r="E685" s="23"/>
      <c r="F685" s="26"/>
      <c r="G685" s="23"/>
      <c r="H685" s="23"/>
      <c r="I685" s="23"/>
      <c r="J685" s="23"/>
      <c r="K685" s="23"/>
      <c r="L685" s="23"/>
      <c r="M685" s="23"/>
      <c r="N685" s="23"/>
      <c r="R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BB685" s="23"/>
      <c r="BC685" s="23"/>
      <c r="BD685" s="23"/>
      <c r="BE685" s="23"/>
      <c r="BF685" s="23"/>
      <c r="BG685" s="23"/>
      <c r="BH685" s="23"/>
      <c r="BI685" s="23"/>
      <c r="BJ685" s="23"/>
      <c r="BK685" s="23"/>
      <c r="BL685" s="23"/>
      <c r="BM685" s="23"/>
      <c r="BN685" s="23"/>
      <c r="BO685" s="23"/>
      <c r="BP685" s="23"/>
      <c r="BQ685" s="23"/>
      <c r="BR685" s="23"/>
      <c r="BS685" s="23"/>
      <c r="BT685" s="23"/>
      <c r="BU685" s="23"/>
      <c r="BV685" s="23"/>
      <c r="BW685" s="23"/>
      <c r="BX685" s="23"/>
      <c r="BY685" s="23"/>
      <c r="BZ685" s="23"/>
    </row>
    <row r="686" spans="1:78" ht="15.75" customHeight="1" x14ac:dyDescent="0.35">
      <c r="A686" s="23"/>
      <c r="C686" s="23"/>
      <c r="D686" s="23"/>
      <c r="E686" s="23"/>
      <c r="F686" s="26"/>
      <c r="G686" s="23"/>
      <c r="H686" s="23"/>
      <c r="I686" s="23"/>
      <c r="J686" s="23"/>
      <c r="K686" s="23"/>
      <c r="L686" s="23"/>
      <c r="M686" s="23"/>
      <c r="N686" s="23"/>
      <c r="R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BB686" s="23"/>
      <c r="BC686" s="23"/>
      <c r="BD686" s="23"/>
      <c r="BE686" s="23"/>
      <c r="BF686" s="23"/>
      <c r="BG686" s="23"/>
      <c r="BH686" s="23"/>
      <c r="BI686" s="23"/>
      <c r="BJ686" s="23"/>
      <c r="BK686" s="23"/>
      <c r="BL686" s="23"/>
      <c r="BM686" s="23"/>
      <c r="BN686" s="23"/>
      <c r="BO686" s="23"/>
      <c r="BP686" s="23"/>
      <c r="BQ686" s="23"/>
      <c r="BR686" s="23"/>
      <c r="BS686" s="23"/>
      <c r="BT686" s="23"/>
      <c r="BU686" s="23"/>
      <c r="BV686" s="23"/>
      <c r="BW686" s="23"/>
      <c r="BX686" s="23"/>
      <c r="BY686" s="23"/>
      <c r="BZ686" s="23"/>
    </row>
    <row r="687" spans="1:78" ht="15.75" customHeight="1" x14ac:dyDescent="0.35">
      <c r="A687" s="23"/>
      <c r="C687" s="23"/>
      <c r="D687" s="23"/>
      <c r="E687" s="23"/>
      <c r="F687" s="26"/>
      <c r="G687" s="23"/>
      <c r="H687" s="23"/>
      <c r="I687" s="23"/>
      <c r="J687" s="23"/>
      <c r="K687" s="23"/>
      <c r="L687" s="23"/>
      <c r="M687" s="23"/>
      <c r="N687" s="23"/>
      <c r="R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BB687" s="23"/>
      <c r="BC687" s="23"/>
      <c r="BD687" s="23"/>
      <c r="BE687" s="23"/>
      <c r="BF687" s="23"/>
      <c r="BG687" s="23"/>
      <c r="BH687" s="23"/>
      <c r="BI687" s="23"/>
      <c r="BJ687" s="23"/>
      <c r="BK687" s="23"/>
      <c r="BL687" s="23"/>
      <c r="BM687" s="23"/>
      <c r="BN687" s="23"/>
      <c r="BO687" s="23"/>
      <c r="BP687" s="23"/>
      <c r="BQ687" s="23"/>
      <c r="BR687" s="23"/>
      <c r="BS687" s="23"/>
      <c r="BT687" s="23"/>
      <c r="BU687" s="23"/>
      <c r="BV687" s="23"/>
      <c r="BW687" s="23"/>
      <c r="BX687" s="23"/>
      <c r="BY687" s="23"/>
      <c r="BZ687" s="23"/>
    </row>
    <row r="688" spans="1:78" ht="15.75" customHeight="1" x14ac:dyDescent="0.35">
      <c r="A688" s="23"/>
      <c r="C688" s="23"/>
      <c r="D688" s="23"/>
      <c r="E688" s="23"/>
      <c r="F688" s="26"/>
      <c r="G688" s="23"/>
      <c r="H688" s="23"/>
      <c r="I688" s="23"/>
      <c r="J688" s="23"/>
      <c r="K688" s="23"/>
      <c r="L688" s="23"/>
      <c r="M688" s="23"/>
      <c r="N688" s="23"/>
      <c r="R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BB688" s="23"/>
      <c r="BC688" s="23"/>
      <c r="BD688" s="23"/>
      <c r="BE688" s="23"/>
      <c r="BF688" s="23"/>
      <c r="BG688" s="23"/>
      <c r="BH688" s="23"/>
      <c r="BI688" s="23"/>
      <c r="BJ688" s="23"/>
      <c r="BK688" s="23"/>
      <c r="BL688" s="23"/>
      <c r="BM688" s="23"/>
      <c r="BN688" s="23"/>
      <c r="BO688" s="23"/>
      <c r="BP688" s="23"/>
      <c r="BQ688" s="23"/>
      <c r="BR688" s="23"/>
      <c r="BS688" s="23"/>
      <c r="BT688" s="23"/>
      <c r="BU688" s="23"/>
      <c r="BV688" s="23"/>
      <c r="BW688" s="23"/>
      <c r="BX688" s="23"/>
      <c r="BY688" s="23"/>
      <c r="BZ688" s="23"/>
    </row>
    <row r="689" spans="1:78" ht="15.75" customHeight="1" x14ac:dyDescent="0.35">
      <c r="A689" s="23"/>
      <c r="C689" s="23"/>
      <c r="D689" s="23"/>
      <c r="E689" s="23"/>
      <c r="F689" s="26"/>
      <c r="G689" s="23"/>
      <c r="H689" s="23"/>
      <c r="I689" s="23"/>
      <c r="J689" s="23"/>
      <c r="K689" s="23"/>
      <c r="L689" s="23"/>
      <c r="M689" s="23"/>
      <c r="N689" s="23"/>
      <c r="R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BB689" s="23"/>
      <c r="BC689" s="23"/>
      <c r="BD689" s="23"/>
      <c r="BE689" s="23"/>
      <c r="BF689" s="23"/>
      <c r="BG689" s="23"/>
      <c r="BH689" s="23"/>
      <c r="BI689" s="23"/>
      <c r="BJ689" s="23"/>
      <c r="BK689" s="23"/>
      <c r="BL689" s="23"/>
      <c r="BM689" s="23"/>
      <c r="BN689" s="23"/>
      <c r="BO689" s="23"/>
      <c r="BP689" s="23"/>
      <c r="BQ689" s="23"/>
      <c r="BR689" s="23"/>
      <c r="BS689" s="23"/>
      <c r="BT689" s="23"/>
      <c r="BU689" s="23"/>
      <c r="BV689" s="23"/>
      <c r="BW689" s="23"/>
      <c r="BX689" s="23"/>
      <c r="BY689" s="23"/>
      <c r="BZ689" s="23"/>
    </row>
    <row r="690" spans="1:78" ht="15.75" customHeight="1" x14ac:dyDescent="0.35">
      <c r="A690" s="23"/>
      <c r="C690" s="23"/>
      <c r="D690" s="23"/>
      <c r="E690" s="23"/>
      <c r="F690" s="26"/>
      <c r="G690" s="23"/>
      <c r="H690" s="23"/>
      <c r="I690" s="23"/>
      <c r="J690" s="23"/>
      <c r="K690" s="23"/>
      <c r="L690" s="23"/>
      <c r="M690" s="23"/>
      <c r="N690" s="23"/>
      <c r="R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BB690" s="23"/>
      <c r="BC690" s="23"/>
      <c r="BD690" s="23"/>
      <c r="BE690" s="23"/>
      <c r="BF690" s="23"/>
      <c r="BG690" s="23"/>
      <c r="BH690" s="23"/>
      <c r="BI690" s="23"/>
      <c r="BJ690" s="23"/>
      <c r="BK690" s="23"/>
      <c r="BL690" s="23"/>
      <c r="BM690" s="23"/>
      <c r="BN690" s="23"/>
      <c r="BO690" s="23"/>
      <c r="BP690" s="23"/>
      <c r="BQ690" s="23"/>
      <c r="BR690" s="23"/>
      <c r="BS690" s="23"/>
      <c r="BT690" s="23"/>
      <c r="BU690" s="23"/>
      <c r="BV690" s="23"/>
      <c r="BW690" s="23"/>
      <c r="BX690" s="23"/>
      <c r="BY690" s="23"/>
      <c r="BZ690" s="23"/>
    </row>
    <row r="691" spans="1:78" ht="15.75" customHeight="1" x14ac:dyDescent="0.35">
      <c r="A691" s="23"/>
      <c r="C691" s="23"/>
      <c r="D691" s="23"/>
      <c r="E691" s="23"/>
      <c r="F691" s="26"/>
      <c r="G691" s="23"/>
      <c r="H691" s="23"/>
      <c r="I691" s="23"/>
      <c r="J691" s="23"/>
      <c r="K691" s="23"/>
      <c r="L691" s="23"/>
      <c r="M691" s="23"/>
      <c r="N691" s="23"/>
      <c r="R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BB691" s="23"/>
      <c r="BC691" s="23"/>
      <c r="BD691" s="23"/>
      <c r="BE691" s="23"/>
      <c r="BF691" s="23"/>
      <c r="BG691" s="23"/>
      <c r="BH691" s="23"/>
      <c r="BI691" s="23"/>
      <c r="BJ691" s="23"/>
      <c r="BK691" s="23"/>
      <c r="BL691" s="23"/>
      <c r="BM691" s="23"/>
      <c r="BN691" s="23"/>
      <c r="BO691" s="23"/>
      <c r="BP691" s="23"/>
      <c r="BQ691" s="23"/>
      <c r="BR691" s="23"/>
      <c r="BS691" s="23"/>
      <c r="BT691" s="23"/>
      <c r="BU691" s="23"/>
      <c r="BV691" s="23"/>
      <c r="BW691" s="23"/>
      <c r="BX691" s="23"/>
      <c r="BY691" s="23"/>
      <c r="BZ691" s="23"/>
    </row>
    <row r="692" spans="1:78" ht="15.75" customHeight="1" x14ac:dyDescent="0.35">
      <c r="A692" s="23"/>
      <c r="C692" s="23"/>
      <c r="D692" s="23"/>
      <c r="E692" s="23"/>
      <c r="F692" s="26"/>
      <c r="G692" s="23"/>
      <c r="H692" s="23"/>
      <c r="I692" s="23"/>
      <c r="J692" s="23"/>
      <c r="K692" s="23"/>
      <c r="L692" s="23"/>
      <c r="M692" s="23"/>
      <c r="N692" s="23"/>
      <c r="R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BB692" s="23"/>
      <c r="BC692" s="23"/>
      <c r="BD692" s="23"/>
      <c r="BE692" s="23"/>
      <c r="BF692" s="23"/>
      <c r="BG692" s="23"/>
      <c r="BH692" s="23"/>
      <c r="BI692" s="23"/>
      <c r="BJ692" s="23"/>
      <c r="BK692" s="23"/>
      <c r="BL692" s="23"/>
      <c r="BM692" s="23"/>
      <c r="BN692" s="23"/>
      <c r="BO692" s="23"/>
      <c r="BP692" s="23"/>
      <c r="BQ692" s="23"/>
      <c r="BR692" s="23"/>
      <c r="BS692" s="23"/>
      <c r="BT692" s="23"/>
      <c r="BU692" s="23"/>
      <c r="BV692" s="23"/>
      <c r="BW692" s="23"/>
      <c r="BX692" s="23"/>
      <c r="BY692" s="23"/>
      <c r="BZ692" s="23"/>
    </row>
    <row r="693" spans="1:78" ht="15.75" customHeight="1" x14ac:dyDescent="0.35">
      <c r="A693" s="23"/>
      <c r="C693" s="23"/>
      <c r="D693" s="23"/>
      <c r="E693" s="23"/>
      <c r="F693" s="26"/>
      <c r="G693" s="23"/>
      <c r="H693" s="23"/>
      <c r="I693" s="23"/>
      <c r="J693" s="23"/>
      <c r="K693" s="23"/>
      <c r="L693" s="23"/>
      <c r="M693" s="23"/>
      <c r="N693" s="23"/>
      <c r="R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BB693" s="23"/>
      <c r="BC693" s="23"/>
      <c r="BD693" s="23"/>
      <c r="BE693" s="23"/>
      <c r="BF693" s="23"/>
      <c r="BG693" s="23"/>
      <c r="BH693" s="23"/>
      <c r="BI693" s="23"/>
      <c r="BJ693" s="23"/>
      <c r="BK693" s="23"/>
      <c r="BL693" s="23"/>
      <c r="BM693" s="23"/>
      <c r="BN693" s="23"/>
      <c r="BO693" s="23"/>
      <c r="BP693" s="23"/>
      <c r="BQ693" s="23"/>
      <c r="BR693" s="23"/>
      <c r="BS693" s="23"/>
      <c r="BT693" s="23"/>
      <c r="BU693" s="23"/>
      <c r="BV693" s="23"/>
      <c r="BW693" s="23"/>
      <c r="BX693" s="23"/>
      <c r="BY693" s="23"/>
      <c r="BZ693" s="23"/>
    </row>
    <row r="694" spans="1:78" ht="15.75" customHeight="1" x14ac:dyDescent="0.35">
      <c r="A694" s="23"/>
      <c r="C694" s="23"/>
      <c r="D694" s="23"/>
      <c r="E694" s="23"/>
      <c r="F694" s="26"/>
      <c r="G694" s="23"/>
      <c r="H694" s="23"/>
      <c r="I694" s="23"/>
      <c r="J694" s="23"/>
      <c r="K694" s="23"/>
      <c r="L694" s="23"/>
      <c r="M694" s="23"/>
      <c r="N694" s="23"/>
      <c r="R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BB694" s="23"/>
      <c r="BC694" s="23"/>
      <c r="BD694" s="23"/>
      <c r="BE694" s="23"/>
      <c r="BF694" s="23"/>
      <c r="BG694" s="23"/>
      <c r="BH694" s="23"/>
      <c r="BI694" s="23"/>
      <c r="BJ694" s="23"/>
      <c r="BK694" s="23"/>
      <c r="BL694" s="23"/>
      <c r="BM694" s="23"/>
      <c r="BN694" s="23"/>
      <c r="BO694" s="23"/>
      <c r="BP694" s="23"/>
      <c r="BQ694" s="23"/>
      <c r="BR694" s="23"/>
      <c r="BS694" s="23"/>
      <c r="BT694" s="23"/>
      <c r="BU694" s="23"/>
      <c r="BV694" s="23"/>
      <c r="BW694" s="23"/>
      <c r="BX694" s="23"/>
      <c r="BY694" s="23"/>
      <c r="BZ694" s="23"/>
    </row>
    <row r="695" spans="1:78" ht="15.75" customHeight="1" x14ac:dyDescent="0.35">
      <c r="A695" s="23"/>
      <c r="C695" s="23"/>
      <c r="D695" s="23"/>
      <c r="E695" s="23"/>
      <c r="F695" s="26"/>
      <c r="G695" s="23"/>
      <c r="H695" s="23"/>
      <c r="I695" s="23"/>
      <c r="J695" s="23"/>
      <c r="K695" s="23"/>
      <c r="L695" s="23"/>
      <c r="M695" s="23"/>
      <c r="N695" s="23"/>
      <c r="R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BB695" s="23"/>
      <c r="BC695" s="23"/>
      <c r="BD695" s="23"/>
      <c r="BE695" s="23"/>
      <c r="BF695" s="23"/>
      <c r="BG695" s="23"/>
      <c r="BH695" s="23"/>
      <c r="BI695" s="23"/>
      <c r="BJ695" s="23"/>
      <c r="BK695" s="23"/>
      <c r="BL695" s="23"/>
      <c r="BM695" s="23"/>
      <c r="BN695" s="23"/>
      <c r="BO695" s="23"/>
      <c r="BP695" s="23"/>
      <c r="BQ695" s="23"/>
      <c r="BR695" s="23"/>
      <c r="BS695" s="23"/>
      <c r="BT695" s="23"/>
      <c r="BU695" s="23"/>
      <c r="BV695" s="23"/>
      <c r="BW695" s="23"/>
      <c r="BX695" s="23"/>
      <c r="BY695" s="23"/>
      <c r="BZ695" s="23"/>
    </row>
    <row r="696" spans="1:78" ht="15.75" customHeight="1" x14ac:dyDescent="0.35">
      <c r="A696" s="23"/>
      <c r="C696" s="23"/>
      <c r="D696" s="23"/>
      <c r="E696" s="23"/>
      <c r="F696" s="26"/>
      <c r="G696" s="23"/>
      <c r="H696" s="23"/>
      <c r="I696" s="23"/>
      <c r="J696" s="23"/>
      <c r="K696" s="23"/>
      <c r="L696" s="23"/>
      <c r="M696" s="23"/>
      <c r="N696" s="23"/>
      <c r="R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BB696" s="23"/>
      <c r="BC696" s="23"/>
      <c r="BD696" s="23"/>
      <c r="BE696" s="23"/>
      <c r="BF696" s="23"/>
      <c r="BG696" s="23"/>
      <c r="BH696" s="23"/>
      <c r="BI696" s="23"/>
      <c r="BJ696" s="23"/>
      <c r="BK696" s="23"/>
      <c r="BL696" s="23"/>
      <c r="BM696" s="23"/>
      <c r="BN696" s="23"/>
      <c r="BO696" s="23"/>
      <c r="BP696" s="23"/>
      <c r="BQ696" s="23"/>
      <c r="BR696" s="23"/>
      <c r="BS696" s="23"/>
      <c r="BT696" s="23"/>
      <c r="BU696" s="23"/>
      <c r="BV696" s="23"/>
      <c r="BW696" s="23"/>
      <c r="BX696" s="23"/>
      <c r="BY696" s="23"/>
      <c r="BZ696" s="23"/>
    </row>
    <row r="697" spans="1:78" ht="15.75" customHeight="1" x14ac:dyDescent="0.35">
      <c r="A697" s="23"/>
      <c r="C697" s="23"/>
      <c r="D697" s="23"/>
      <c r="E697" s="23"/>
      <c r="F697" s="26"/>
      <c r="G697" s="23"/>
      <c r="H697" s="23"/>
      <c r="I697" s="23"/>
      <c r="J697" s="23"/>
      <c r="K697" s="23"/>
      <c r="L697" s="23"/>
      <c r="M697" s="23"/>
      <c r="N697" s="23"/>
      <c r="R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BB697" s="23"/>
      <c r="BC697" s="23"/>
      <c r="BD697" s="23"/>
      <c r="BE697" s="23"/>
      <c r="BF697" s="23"/>
      <c r="BG697" s="23"/>
      <c r="BH697" s="23"/>
      <c r="BI697" s="23"/>
      <c r="BJ697" s="23"/>
      <c r="BK697" s="23"/>
      <c r="BL697" s="23"/>
      <c r="BM697" s="23"/>
      <c r="BN697" s="23"/>
      <c r="BO697" s="23"/>
      <c r="BP697" s="23"/>
      <c r="BQ697" s="23"/>
      <c r="BR697" s="23"/>
      <c r="BS697" s="23"/>
      <c r="BT697" s="23"/>
      <c r="BU697" s="23"/>
      <c r="BV697" s="23"/>
      <c r="BW697" s="23"/>
      <c r="BX697" s="23"/>
      <c r="BY697" s="23"/>
      <c r="BZ697" s="23"/>
    </row>
    <row r="698" spans="1:78" ht="15.75" customHeight="1" x14ac:dyDescent="0.35">
      <c r="A698" s="23"/>
      <c r="C698" s="23"/>
      <c r="D698" s="23"/>
      <c r="E698" s="23"/>
      <c r="F698" s="26"/>
      <c r="G698" s="23"/>
      <c r="H698" s="23"/>
      <c r="I698" s="23"/>
      <c r="J698" s="23"/>
      <c r="K698" s="23"/>
      <c r="L698" s="23"/>
      <c r="M698" s="23"/>
      <c r="N698" s="23"/>
      <c r="R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BB698" s="23"/>
      <c r="BC698" s="23"/>
      <c r="BD698" s="23"/>
      <c r="BE698" s="23"/>
      <c r="BF698" s="23"/>
      <c r="BG698" s="23"/>
      <c r="BH698" s="23"/>
      <c r="BI698" s="23"/>
      <c r="BJ698" s="23"/>
      <c r="BK698" s="23"/>
      <c r="BL698" s="23"/>
      <c r="BM698" s="23"/>
      <c r="BN698" s="23"/>
      <c r="BO698" s="23"/>
      <c r="BP698" s="23"/>
      <c r="BQ698" s="23"/>
      <c r="BR698" s="23"/>
      <c r="BS698" s="23"/>
      <c r="BT698" s="23"/>
      <c r="BU698" s="23"/>
      <c r="BV698" s="23"/>
      <c r="BW698" s="23"/>
      <c r="BX698" s="23"/>
      <c r="BY698" s="23"/>
      <c r="BZ698" s="23"/>
    </row>
    <row r="699" spans="1:78" ht="15.75" customHeight="1" x14ac:dyDescent="0.35">
      <c r="A699" s="23"/>
      <c r="C699" s="23"/>
      <c r="D699" s="23"/>
      <c r="E699" s="23"/>
      <c r="F699" s="26"/>
      <c r="G699" s="23"/>
      <c r="H699" s="23"/>
      <c r="I699" s="23"/>
      <c r="J699" s="23"/>
      <c r="K699" s="23"/>
      <c r="L699" s="23"/>
      <c r="M699" s="23"/>
      <c r="N699" s="23"/>
      <c r="R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BB699" s="23"/>
      <c r="BC699" s="23"/>
      <c r="BD699" s="23"/>
      <c r="BE699" s="23"/>
      <c r="BF699" s="23"/>
      <c r="BG699" s="23"/>
      <c r="BH699" s="23"/>
      <c r="BI699" s="23"/>
      <c r="BJ699" s="23"/>
      <c r="BK699" s="23"/>
      <c r="BL699" s="23"/>
      <c r="BM699" s="23"/>
      <c r="BN699" s="23"/>
      <c r="BO699" s="23"/>
      <c r="BP699" s="23"/>
      <c r="BQ699" s="23"/>
      <c r="BR699" s="23"/>
      <c r="BS699" s="23"/>
      <c r="BT699" s="23"/>
      <c r="BU699" s="23"/>
      <c r="BV699" s="23"/>
      <c r="BW699" s="23"/>
      <c r="BX699" s="23"/>
      <c r="BY699" s="23"/>
      <c r="BZ699" s="23"/>
    </row>
    <row r="700" spans="1:78" ht="15.75" customHeight="1" x14ac:dyDescent="0.35">
      <c r="A700" s="23"/>
      <c r="C700" s="23"/>
      <c r="D700" s="23"/>
      <c r="E700" s="23"/>
      <c r="F700" s="26"/>
      <c r="G700" s="23"/>
      <c r="H700" s="23"/>
      <c r="I700" s="23"/>
      <c r="J700" s="23"/>
      <c r="K700" s="23"/>
      <c r="L700" s="23"/>
      <c r="M700" s="23"/>
      <c r="N700" s="23"/>
      <c r="R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BB700" s="23"/>
      <c r="BC700" s="23"/>
      <c r="BD700" s="23"/>
      <c r="BE700" s="23"/>
      <c r="BF700" s="23"/>
      <c r="BG700" s="23"/>
      <c r="BH700" s="23"/>
      <c r="BI700" s="23"/>
      <c r="BJ700" s="23"/>
      <c r="BK700" s="23"/>
      <c r="BL700" s="23"/>
      <c r="BM700" s="23"/>
      <c r="BN700" s="23"/>
      <c r="BO700" s="23"/>
      <c r="BP700" s="23"/>
      <c r="BQ700" s="23"/>
      <c r="BR700" s="23"/>
      <c r="BS700" s="23"/>
      <c r="BT700" s="23"/>
      <c r="BU700" s="23"/>
      <c r="BV700" s="23"/>
      <c r="BW700" s="23"/>
      <c r="BX700" s="23"/>
      <c r="BY700" s="23"/>
      <c r="BZ700" s="23"/>
    </row>
    <row r="701" spans="1:78" ht="15.75" customHeight="1" x14ac:dyDescent="0.35">
      <c r="A701" s="23"/>
      <c r="C701" s="23"/>
      <c r="D701" s="23"/>
      <c r="E701" s="23"/>
      <c r="F701" s="26"/>
      <c r="G701" s="23"/>
      <c r="H701" s="23"/>
      <c r="I701" s="23"/>
      <c r="J701" s="23"/>
      <c r="K701" s="23"/>
      <c r="L701" s="23"/>
      <c r="M701" s="23"/>
      <c r="N701" s="23"/>
      <c r="R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BB701" s="23"/>
      <c r="BC701" s="23"/>
      <c r="BD701" s="23"/>
      <c r="BE701" s="23"/>
      <c r="BF701" s="23"/>
      <c r="BG701" s="23"/>
      <c r="BH701" s="23"/>
      <c r="BI701" s="23"/>
      <c r="BJ701" s="23"/>
      <c r="BK701" s="23"/>
      <c r="BL701" s="23"/>
      <c r="BM701" s="23"/>
      <c r="BN701" s="23"/>
      <c r="BO701" s="23"/>
      <c r="BP701" s="23"/>
      <c r="BQ701" s="23"/>
      <c r="BR701" s="23"/>
      <c r="BS701" s="23"/>
      <c r="BT701" s="23"/>
      <c r="BU701" s="23"/>
      <c r="BV701" s="23"/>
      <c r="BW701" s="23"/>
      <c r="BX701" s="23"/>
      <c r="BY701" s="23"/>
      <c r="BZ701" s="23"/>
    </row>
    <row r="702" spans="1:78" ht="15.75" customHeight="1" x14ac:dyDescent="0.35">
      <c r="A702" s="23"/>
      <c r="C702" s="23"/>
      <c r="D702" s="23"/>
      <c r="E702" s="23"/>
      <c r="F702" s="26"/>
      <c r="G702" s="23"/>
      <c r="H702" s="23"/>
      <c r="I702" s="23"/>
      <c r="J702" s="23"/>
      <c r="K702" s="23"/>
      <c r="L702" s="23"/>
      <c r="M702" s="23"/>
      <c r="N702" s="23"/>
      <c r="R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BB702" s="23"/>
      <c r="BC702" s="23"/>
      <c r="BD702" s="23"/>
      <c r="BE702" s="23"/>
      <c r="BF702" s="23"/>
      <c r="BG702" s="23"/>
      <c r="BH702" s="23"/>
      <c r="BI702" s="23"/>
      <c r="BJ702" s="23"/>
      <c r="BK702" s="23"/>
      <c r="BL702" s="23"/>
      <c r="BM702" s="23"/>
      <c r="BN702" s="23"/>
      <c r="BO702" s="23"/>
      <c r="BP702" s="23"/>
      <c r="BQ702" s="23"/>
      <c r="BR702" s="23"/>
      <c r="BS702" s="23"/>
      <c r="BT702" s="23"/>
      <c r="BU702" s="23"/>
      <c r="BV702" s="23"/>
      <c r="BW702" s="23"/>
      <c r="BX702" s="23"/>
      <c r="BY702" s="23"/>
      <c r="BZ702" s="23"/>
    </row>
    <row r="703" spans="1:78" ht="15.75" customHeight="1" x14ac:dyDescent="0.35">
      <c r="A703" s="23"/>
      <c r="C703" s="23"/>
      <c r="D703" s="23"/>
      <c r="E703" s="23"/>
      <c r="F703" s="26"/>
      <c r="G703" s="23"/>
      <c r="H703" s="23"/>
      <c r="I703" s="23"/>
      <c r="J703" s="23"/>
      <c r="K703" s="23"/>
      <c r="L703" s="23"/>
      <c r="M703" s="23"/>
      <c r="N703" s="23"/>
      <c r="R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BB703" s="23"/>
      <c r="BC703" s="23"/>
      <c r="BD703" s="23"/>
      <c r="BE703" s="23"/>
      <c r="BF703" s="23"/>
      <c r="BG703" s="23"/>
      <c r="BH703" s="23"/>
      <c r="BI703" s="23"/>
      <c r="BJ703" s="23"/>
      <c r="BK703" s="23"/>
      <c r="BL703" s="23"/>
      <c r="BM703" s="23"/>
      <c r="BN703" s="23"/>
      <c r="BO703" s="23"/>
      <c r="BP703" s="23"/>
      <c r="BQ703" s="23"/>
      <c r="BR703" s="23"/>
      <c r="BS703" s="23"/>
      <c r="BT703" s="23"/>
      <c r="BU703" s="23"/>
      <c r="BV703" s="23"/>
      <c r="BW703" s="23"/>
      <c r="BX703" s="23"/>
      <c r="BY703" s="23"/>
      <c r="BZ703" s="23"/>
    </row>
    <row r="704" spans="1:78" ht="15.75" customHeight="1" x14ac:dyDescent="0.35">
      <c r="A704" s="23"/>
      <c r="C704" s="23"/>
      <c r="D704" s="23"/>
      <c r="E704" s="23"/>
      <c r="F704" s="26"/>
      <c r="G704" s="23"/>
      <c r="H704" s="23"/>
      <c r="I704" s="23"/>
      <c r="J704" s="23"/>
      <c r="K704" s="23"/>
      <c r="L704" s="23"/>
      <c r="M704" s="23"/>
      <c r="N704" s="23"/>
      <c r="R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BB704" s="23"/>
      <c r="BC704" s="23"/>
      <c r="BD704" s="23"/>
      <c r="BE704" s="23"/>
      <c r="BF704" s="23"/>
      <c r="BG704" s="23"/>
      <c r="BH704" s="23"/>
      <c r="BI704" s="23"/>
      <c r="BJ704" s="23"/>
      <c r="BK704" s="23"/>
      <c r="BL704" s="23"/>
      <c r="BM704" s="23"/>
      <c r="BN704" s="23"/>
      <c r="BO704" s="23"/>
      <c r="BP704" s="23"/>
      <c r="BQ704" s="23"/>
      <c r="BR704" s="23"/>
      <c r="BS704" s="23"/>
      <c r="BT704" s="23"/>
      <c r="BU704" s="23"/>
      <c r="BV704" s="23"/>
      <c r="BW704" s="23"/>
      <c r="BX704" s="23"/>
      <c r="BY704" s="23"/>
      <c r="BZ704" s="23"/>
    </row>
    <row r="705" spans="1:78" ht="15.75" customHeight="1" x14ac:dyDescent="0.35">
      <c r="A705" s="23"/>
      <c r="C705" s="23"/>
      <c r="D705" s="23"/>
      <c r="E705" s="23"/>
      <c r="F705" s="26"/>
      <c r="G705" s="23"/>
      <c r="H705" s="23"/>
      <c r="I705" s="23"/>
      <c r="J705" s="23"/>
      <c r="K705" s="23"/>
      <c r="L705" s="23"/>
      <c r="M705" s="23"/>
      <c r="N705" s="23"/>
      <c r="R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</row>
    <row r="706" spans="1:78" ht="15.75" customHeight="1" x14ac:dyDescent="0.35">
      <c r="A706" s="23"/>
      <c r="C706" s="23"/>
      <c r="D706" s="23"/>
      <c r="E706" s="23"/>
      <c r="F706" s="26"/>
      <c r="G706" s="23"/>
      <c r="H706" s="23"/>
      <c r="I706" s="23"/>
      <c r="J706" s="23"/>
      <c r="K706" s="23"/>
      <c r="L706" s="23"/>
      <c r="M706" s="23"/>
      <c r="N706" s="23"/>
      <c r="R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</row>
    <row r="707" spans="1:78" ht="15.75" customHeight="1" x14ac:dyDescent="0.35">
      <c r="A707" s="23"/>
      <c r="C707" s="23"/>
      <c r="D707" s="23"/>
      <c r="E707" s="23"/>
      <c r="F707" s="26"/>
      <c r="G707" s="23"/>
      <c r="H707" s="23"/>
      <c r="I707" s="23"/>
      <c r="J707" s="23"/>
      <c r="K707" s="23"/>
      <c r="L707" s="23"/>
      <c r="M707" s="23"/>
      <c r="N707" s="23"/>
      <c r="R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  <c r="BU707" s="23"/>
      <c r="BV707" s="23"/>
      <c r="BW707" s="23"/>
      <c r="BX707" s="23"/>
      <c r="BY707" s="23"/>
      <c r="BZ707" s="23"/>
    </row>
    <row r="708" spans="1:78" ht="15.75" customHeight="1" x14ac:dyDescent="0.35">
      <c r="A708" s="23"/>
      <c r="C708" s="23"/>
      <c r="D708" s="23"/>
      <c r="E708" s="23"/>
      <c r="F708" s="26"/>
      <c r="G708" s="23"/>
      <c r="H708" s="23"/>
      <c r="I708" s="23"/>
      <c r="J708" s="23"/>
      <c r="K708" s="23"/>
      <c r="L708" s="23"/>
      <c r="M708" s="23"/>
      <c r="N708" s="23"/>
      <c r="R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  <c r="BU708" s="23"/>
      <c r="BV708" s="23"/>
      <c r="BW708" s="23"/>
      <c r="BX708" s="23"/>
      <c r="BY708" s="23"/>
      <c r="BZ708" s="23"/>
    </row>
    <row r="709" spans="1:78" ht="15.75" customHeight="1" x14ac:dyDescent="0.35">
      <c r="A709" s="23"/>
      <c r="C709" s="23"/>
      <c r="D709" s="23"/>
      <c r="E709" s="23"/>
      <c r="F709" s="26"/>
      <c r="G709" s="23"/>
      <c r="H709" s="23"/>
      <c r="I709" s="23"/>
      <c r="J709" s="23"/>
      <c r="K709" s="23"/>
      <c r="L709" s="23"/>
      <c r="M709" s="23"/>
      <c r="N709" s="23"/>
      <c r="R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  <c r="BU709" s="23"/>
      <c r="BV709" s="23"/>
      <c r="BW709" s="23"/>
      <c r="BX709" s="23"/>
      <c r="BY709" s="23"/>
      <c r="BZ709" s="23"/>
    </row>
    <row r="710" spans="1:78" ht="15.75" customHeight="1" x14ac:dyDescent="0.35">
      <c r="A710" s="23"/>
      <c r="C710" s="23"/>
      <c r="D710" s="23"/>
      <c r="E710" s="23"/>
      <c r="F710" s="26"/>
      <c r="G710" s="23"/>
      <c r="H710" s="23"/>
      <c r="I710" s="23"/>
      <c r="J710" s="23"/>
      <c r="K710" s="23"/>
      <c r="L710" s="23"/>
      <c r="M710" s="23"/>
      <c r="N710" s="23"/>
      <c r="R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  <c r="BU710" s="23"/>
      <c r="BV710" s="23"/>
      <c r="BW710" s="23"/>
      <c r="BX710" s="23"/>
      <c r="BY710" s="23"/>
      <c r="BZ710" s="23"/>
    </row>
    <row r="711" spans="1:78" ht="15.75" customHeight="1" x14ac:dyDescent="0.35">
      <c r="A711" s="23"/>
      <c r="C711" s="23"/>
      <c r="D711" s="23"/>
      <c r="E711" s="23"/>
      <c r="F711" s="26"/>
      <c r="G711" s="23"/>
      <c r="H711" s="23"/>
      <c r="I711" s="23"/>
      <c r="J711" s="23"/>
      <c r="K711" s="23"/>
      <c r="L711" s="23"/>
      <c r="M711" s="23"/>
      <c r="N711" s="23"/>
      <c r="R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  <c r="BU711" s="23"/>
      <c r="BV711" s="23"/>
      <c r="BW711" s="23"/>
      <c r="BX711" s="23"/>
      <c r="BY711" s="23"/>
      <c r="BZ711" s="23"/>
    </row>
    <row r="712" spans="1:78" ht="15.75" customHeight="1" x14ac:dyDescent="0.35">
      <c r="A712" s="23"/>
      <c r="C712" s="23"/>
      <c r="D712" s="23"/>
      <c r="E712" s="23"/>
      <c r="F712" s="26"/>
      <c r="G712" s="23"/>
      <c r="H712" s="23"/>
      <c r="I712" s="23"/>
      <c r="J712" s="23"/>
      <c r="K712" s="23"/>
      <c r="L712" s="23"/>
      <c r="M712" s="23"/>
      <c r="N712" s="23"/>
      <c r="R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  <c r="BU712" s="23"/>
      <c r="BV712" s="23"/>
      <c r="BW712" s="23"/>
      <c r="BX712" s="23"/>
      <c r="BY712" s="23"/>
      <c r="BZ712" s="23"/>
    </row>
    <row r="713" spans="1:78" ht="15.75" customHeight="1" x14ac:dyDescent="0.35">
      <c r="A713" s="23"/>
      <c r="C713" s="23"/>
      <c r="D713" s="23"/>
      <c r="E713" s="23"/>
      <c r="F713" s="26"/>
      <c r="G713" s="23"/>
      <c r="H713" s="23"/>
      <c r="I713" s="23"/>
      <c r="J713" s="23"/>
      <c r="K713" s="23"/>
      <c r="L713" s="23"/>
      <c r="M713" s="23"/>
      <c r="N713" s="23"/>
      <c r="R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  <c r="BU713" s="23"/>
      <c r="BV713" s="23"/>
      <c r="BW713" s="23"/>
      <c r="BX713" s="23"/>
      <c r="BY713" s="23"/>
      <c r="BZ713" s="23"/>
    </row>
    <row r="714" spans="1:78" ht="15.75" customHeight="1" x14ac:dyDescent="0.35">
      <c r="A714" s="23"/>
      <c r="C714" s="23"/>
      <c r="D714" s="23"/>
      <c r="E714" s="23"/>
      <c r="F714" s="26"/>
      <c r="G714" s="23"/>
      <c r="H714" s="23"/>
      <c r="I714" s="23"/>
      <c r="J714" s="23"/>
      <c r="K714" s="23"/>
      <c r="L714" s="23"/>
      <c r="M714" s="23"/>
      <c r="N714" s="23"/>
      <c r="R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  <c r="BU714" s="23"/>
      <c r="BV714" s="23"/>
      <c r="BW714" s="23"/>
      <c r="BX714" s="23"/>
      <c r="BY714" s="23"/>
      <c r="BZ714" s="23"/>
    </row>
    <row r="715" spans="1:78" ht="15.75" customHeight="1" x14ac:dyDescent="0.35">
      <c r="A715" s="23"/>
      <c r="C715" s="23"/>
      <c r="D715" s="23"/>
      <c r="E715" s="23"/>
      <c r="F715" s="26"/>
      <c r="G715" s="23"/>
      <c r="H715" s="23"/>
      <c r="I715" s="23"/>
      <c r="J715" s="23"/>
      <c r="K715" s="23"/>
      <c r="L715" s="23"/>
      <c r="M715" s="23"/>
      <c r="N715" s="23"/>
      <c r="R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</row>
    <row r="716" spans="1:78" ht="15.75" customHeight="1" x14ac:dyDescent="0.35">
      <c r="A716" s="23"/>
      <c r="C716" s="23"/>
      <c r="D716" s="23"/>
      <c r="E716" s="23"/>
      <c r="F716" s="26"/>
      <c r="G716" s="23"/>
      <c r="H716" s="23"/>
      <c r="I716" s="23"/>
      <c r="J716" s="23"/>
      <c r="K716" s="23"/>
      <c r="L716" s="23"/>
      <c r="M716" s="23"/>
      <c r="N716" s="23"/>
      <c r="R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</row>
    <row r="717" spans="1:78" ht="15.75" customHeight="1" x14ac:dyDescent="0.35">
      <c r="A717" s="23"/>
      <c r="C717" s="23"/>
      <c r="D717" s="23"/>
      <c r="E717" s="23"/>
      <c r="F717" s="26"/>
      <c r="G717" s="23"/>
      <c r="H717" s="23"/>
      <c r="I717" s="23"/>
      <c r="J717" s="23"/>
      <c r="K717" s="23"/>
      <c r="L717" s="23"/>
      <c r="M717" s="23"/>
      <c r="N717" s="23"/>
      <c r="R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</row>
    <row r="718" spans="1:78" ht="15.75" customHeight="1" x14ac:dyDescent="0.35">
      <c r="A718" s="23"/>
      <c r="C718" s="23"/>
      <c r="D718" s="23"/>
      <c r="E718" s="23"/>
      <c r="F718" s="26"/>
      <c r="G718" s="23"/>
      <c r="H718" s="23"/>
      <c r="I718" s="23"/>
      <c r="J718" s="23"/>
      <c r="K718" s="23"/>
      <c r="L718" s="23"/>
      <c r="M718" s="23"/>
      <c r="N718" s="23"/>
      <c r="R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</row>
    <row r="719" spans="1:78" ht="15.75" customHeight="1" x14ac:dyDescent="0.35">
      <c r="A719" s="23"/>
      <c r="C719" s="23"/>
      <c r="D719" s="23"/>
      <c r="E719" s="23"/>
      <c r="F719" s="26"/>
      <c r="G719" s="23"/>
      <c r="H719" s="23"/>
      <c r="I719" s="23"/>
      <c r="J719" s="23"/>
      <c r="K719" s="23"/>
      <c r="L719" s="23"/>
      <c r="M719" s="23"/>
      <c r="N719" s="23"/>
      <c r="R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  <c r="BU719" s="23"/>
      <c r="BV719" s="23"/>
      <c r="BW719" s="23"/>
      <c r="BX719" s="23"/>
      <c r="BY719" s="23"/>
      <c r="BZ719" s="23"/>
    </row>
    <row r="720" spans="1:78" ht="15.75" customHeight="1" x14ac:dyDescent="0.35">
      <c r="A720" s="23"/>
      <c r="C720" s="23"/>
      <c r="D720" s="23"/>
      <c r="E720" s="23"/>
      <c r="F720" s="26"/>
      <c r="G720" s="23"/>
      <c r="H720" s="23"/>
      <c r="I720" s="23"/>
      <c r="J720" s="23"/>
      <c r="K720" s="23"/>
      <c r="L720" s="23"/>
      <c r="M720" s="23"/>
      <c r="N720" s="23"/>
      <c r="R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  <c r="BU720" s="23"/>
      <c r="BV720" s="23"/>
      <c r="BW720" s="23"/>
      <c r="BX720" s="23"/>
      <c r="BY720" s="23"/>
      <c r="BZ720" s="23"/>
    </row>
    <row r="721" spans="1:78" ht="15.75" customHeight="1" x14ac:dyDescent="0.35">
      <c r="A721" s="23"/>
      <c r="C721" s="23"/>
      <c r="D721" s="23"/>
      <c r="E721" s="23"/>
      <c r="F721" s="26"/>
      <c r="G721" s="23"/>
      <c r="H721" s="23"/>
      <c r="I721" s="23"/>
      <c r="J721" s="23"/>
      <c r="K721" s="23"/>
      <c r="L721" s="23"/>
      <c r="M721" s="23"/>
      <c r="N721" s="23"/>
      <c r="R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BB721" s="23"/>
      <c r="BC721" s="23"/>
      <c r="BD721" s="23"/>
      <c r="BE721" s="23"/>
      <c r="BF721" s="23"/>
      <c r="BG721" s="23"/>
      <c r="BH721" s="23"/>
      <c r="BI721" s="23"/>
      <c r="BJ721" s="23"/>
      <c r="BK721" s="23"/>
      <c r="BL721" s="23"/>
      <c r="BM721" s="23"/>
      <c r="BN721" s="23"/>
      <c r="BO721" s="23"/>
      <c r="BP721" s="23"/>
      <c r="BQ721" s="23"/>
      <c r="BR721" s="23"/>
      <c r="BS721" s="23"/>
      <c r="BT721" s="23"/>
      <c r="BU721" s="23"/>
      <c r="BV721" s="23"/>
      <c r="BW721" s="23"/>
      <c r="BX721" s="23"/>
      <c r="BY721" s="23"/>
      <c r="BZ721" s="23"/>
    </row>
    <row r="722" spans="1:78" ht="15.75" customHeight="1" x14ac:dyDescent="0.35">
      <c r="A722" s="23"/>
      <c r="C722" s="23"/>
      <c r="D722" s="23"/>
      <c r="E722" s="23"/>
      <c r="F722" s="26"/>
      <c r="G722" s="23"/>
      <c r="H722" s="23"/>
      <c r="I722" s="23"/>
      <c r="J722" s="23"/>
      <c r="K722" s="23"/>
      <c r="L722" s="23"/>
      <c r="M722" s="23"/>
      <c r="N722" s="23"/>
      <c r="R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BB722" s="23"/>
      <c r="BC722" s="23"/>
      <c r="BD722" s="23"/>
      <c r="BE722" s="23"/>
      <c r="BF722" s="23"/>
      <c r="BG722" s="23"/>
      <c r="BH722" s="23"/>
      <c r="BI722" s="23"/>
      <c r="BJ722" s="23"/>
      <c r="BK722" s="23"/>
      <c r="BL722" s="23"/>
      <c r="BM722" s="23"/>
      <c r="BN722" s="23"/>
      <c r="BO722" s="23"/>
      <c r="BP722" s="23"/>
      <c r="BQ722" s="23"/>
      <c r="BR722" s="23"/>
      <c r="BS722" s="23"/>
      <c r="BT722" s="23"/>
      <c r="BU722" s="23"/>
      <c r="BV722" s="23"/>
      <c r="BW722" s="23"/>
      <c r="BX722" s="23"/>
      <c r="BY722" s="23"/>
      <c r="BZ722" s="23"/>
    </row>
    <row r="723" spans="1:78" ht="15.75" customHeight="1" x14ac:dyDescent="0.35">
      <c r="A723" s="23"/>
      <c r="C723" s="23"/>
      <c r="D723" s="23"/>
      <c r="E723" s="23"/>
      <c r="F723" s="26"/>
      <c r="G723" s="23"/>
      <c r="H723" s="23"/>
      <c r="I723" s="23"/>
      <c r="J723" s="23"/>
      <c r="K723" s="23"/>
      <c r="L723" s="23"/>
      <c r="M723" s="23"/>
      <c r="N723" s="23"/>
      <c r="R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BB723" s="23"/>
      <c r="BC723" s="23"/>
      <c r="BD723" s="23"/>
      <c r="BE723" s="23"/>
      <c r="BF723" s="23"/>
      <c r="BG723" s="23"/>
      <c r="BH723" s="23"/>
      <c r="BI723" s="23"/>
      <c r="BJ723" s="23"/>
      <c r="BK723" s="23"/>
      <c r="BL723" s="23"/>
      <c r="BM723" s="23"/>
      <c r="BN723" s="23"/>
      <c r="BO723" s="23"/>
      <c r="BP723" s="23"/>
      <c r="BQ723" s="23"/>
      <c r="BR723" s="23"/>
      <c r="BS723" s="23"/>
      <c r="BT723" s="23"/>
      <c r="BU723" s="23"/>
      <c r="BV723" s="23"/>
      <c r="BW723" s="23"/>
      <c r="BX723" s="23"/>
      <c r="BY723" s="23"/>
      <c r="BZ723" s="23"/>
    </row>
    <row r="724" spans="1:78" ht="15.75" customHeight="1" x14ac:dyDescent="0.35">
      <c r="A724" s="23"/>
      <c r="C724" s="23"/>
      <c r="D724" s="23"/>
      <c r="E724" s="23"/>
      <c r="F724" s="26"/>
      <c r="G724" s="23"/>
      <c r="H724" s="23"/>
      <c r="I724" s="23"/>
      <c r="J724" s="23"/>
      <c r="K724" s="23"/>
      <c r="L724" s="23"/>
      <c r="M724" s="23"/>
      <c r="N724" s="23"/>
      <c r="R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BB724" s="23"/>
      <c r="BC724" s="23"/>
      <c r="BD724" s="23"/>
      <c r="BE724" s="23"/>
      <c r="BF724" s="23"/>
      <c r="BG724" s="23"/>
      <c r="BH724" s="23"/>
      <c r="BI724" s="23"/>
      <c r="BJ724" s="23"/>
      <c r="BK724" s="23"/>
      <c r="BL724" s="23"/>
      <c r="BM724" s="23"/>
      <c r="BN724" s="23"/>
      <c r="BO724" s="23"/>
      <c r="BP724" s="23"/>
      <c r="BQ724" s="23"/>
      <c r="BR724" s="23"/>
      <c r="BS724" s="23"/>
      <c r="BT724" s="23"/>
      <c r="BU724" s="23"/>
      <c r="BV724" s="23"/>
      <c r="BW724" s="23"/>
      <c r="BX724" s="23"/>
      <c r="BY724" s="23"/>
      <c r="BZ724" s="23"/>
    </row>
    <row r="725" spans="1:78" ht="15.75" customHeight="1" x14ac:dyDescent="0.35">
      <c r="A725" s="23"/>
      <c r="C725" s="23"/>
      <c r="D725" s="23"/>
      <c r="E725" s="23"/>
      <c r="F725" s="26"/>
      <c r="G725" s="23"/>
      <c r="H725" s="23"/>
      <c r="I725" s="23"/>
      <c r="J725" s="23"/>
      <c r="K725" s="23"/>
      <c r="L725" s="23"/>
      <c r="M725" s="23"/>
      <c r="N725" s="23"/>
      <c r="R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BB725" s="23"/>
      <c r="BC725" s="23"/>
      <c r="BD725" s="23"/>
      <c r="BE725" s="23"/>
      <c r="BF725" s="23"/>
      <c r="BG725" s="23"/>
      <c r="BH725" s="23"/>
      <c r="BI725" s="23"/>
      <c r="BJ725" s="23"/>
      <c r="BK725" s="23"/>
      <c r="BL725" s="23"/>
      <c r="BM725" s="23"/>
      <c r="BN725" s="23"/>
      <c r="BO725" s="23"/>
      <c r="BP725" s="23"/>
      <c r="BQ725" s="23"/>
      <c r="BR725" s="23"/>
      <c r="BS725" s="23"/>
      <c r="BT725" s="23"/>
      <c r="BU725" s="23"/>
      <c r="BV725" s="23"/>
      <c r="BW725" s="23"/>
      <c r="BX725" s="23"/>
      <c r="BY725" s="23"/>
      <c r="BZ725" s="23"/>
    </row>
    <row r="726" spans="1:78" ht="15.75" customHeight="1" x14ac:dyDescent="0.35">
      <c r="A726" s="23"/>
      <c r="C726" s="23"/>
      <c r="D726" s="23"/>
      <c r="E726" s="23"/>
      <c r="F726" s="26"/>
      <c r="G726" s="23"/>
      <c r="H726" s="23"/>
      <c r="I726" s="23"/>
      <c r="J726" s="23"/>
      <c r="K726" s="23"/>
      <c r="L726" s="23"/>
      <c r="M726" s="23"/>
      <c r="N726" s="23"/>
      <c r="R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BB726" s="23"/>
      <c r="BC726" s="23"/>
      <c r="BD726" s="23"/>
      <c r="BE726" s="23"/>
      <c r="BF726" s="23"/>
      <c r="BG726" s="23"/>
      <c r="BH726" s="23"/>
      <c r="BI726" s="23"/>
      <c r="BJ726" s="23"/>
      <c r="BK726" s="23"/>
      <c r="BL726" s="23"/>
      <c r="BM726" s="23"/>
      <c r="BN726" s="23"/>
      <c r="BO726" s="23"/>
      <c r="BP726" s="23"/>
      <c r="BQ726" s="23"/>
      <c r="BR726" s="23"/>
      <c r="BS726" s="23"/>
      <c r="BT726" s="23"/>
      <c r="BU726" s="23"/>
      <c r="BV726" s="23"/>
      <c r="BW726" s="23"/>
      <c r="BX726" s="23"/>
      <c r="BY726" s="23"/>
      <c r="BZ726" s="23"/>
    </row>
    <row r="727" spans="1:78" ht="15.75" customHeight="1" x14ac:dyDescent="0.35">
      <c r="A727" s="23"/>
      <c r="C727" s="23"/>
      <c r="D727" s="23"/>
      <c r="E727" s="23"/>
      <c r="F727" s="26"/>
      <c r="G727" s="23"/>
      <c r="H727" s="23"/>
      <c r="I727" s="23"/>
      <c r="J727" s="23"/>
      <c r="K727" s="23"/>
      <c r="L727" s="23"/>
      <c r="M727" s="23"/>
      <c r="N727" s="23"/>
      <c r="R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BB727" s="23"/>
      <c r="BC727" s="23"/>
      <c r="BD727" s="23"/>
      <c r="BE727" s="23"/>
      <c r="BF727" s="23"/>
      <c r="BG727" s="23"/>
      <c r="BH727" s="23"/>
      <c r="BI727" s="23"/>
      <c r="BJ727" s="23"/>
      <c r="BK727" s="23"/>
      <c r="BL727" s="23"/>
      <c r="BM727" s="23"/>
      <c r="BN727" s="23"/>
      <c r="BO727" s="23"/>
      <c r="BP727" s="23"/>
      <c r="BQ727" s="23"/>
      <c r="BR727" s="23"/>
      <c r="BS727" s="23"/>
      <c r="BT727" s="23"/>
      <c r="BU727" s="23"/>
      <c r="BV727" s="23"/>
      <c r="BW727" s="23"/>
      <c r="BX727" s="23"/>
      <c r="BY727" s="23"/>
      <c r="BZ727" s="23"/>
    </row>
    <row r="728" spans="1:78" ht="15.75" customHeight="1" x14ac:dyDescent="0.35">
      <c r="A728" s="23"/>
      <c r="C728" s="23"/>
      <c r="D728" s="23"/>
      <c r="E728" s="23"/>
      <c r="F728" s="26"/>
      <c r="G728" s="23"/>
      <c r="H728" s="23"/>
      <c r="I728" s="23"/>
      <c r="J728" s="23"/>
      <c r="K728" s="23"/>
      <c r="L728" s="23"/>
      <c r="M728" s="23"/>
      <c r="N728" s="23"/>
      <c r="R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BB728" s="23"/>
      <c r="BC728" s="23"/>
      <c r="BD728" s="23"/>
      <c r="BE728" s="23"/>
      <c r="BF728" s="23"/>
      <c r="BG728" s="23"/>
      <c r="BH728" s="23"/>
      <c r="BI728" s="23"/>
      <c r="BJ728" s="23"/>
      <c r="BK728" s="23"/>
      <c r="BL728" s="23"/>
      <c r="BM728" s="23"/>
      <c r="BN728" s="23"/>
      <c r="BO728" s="23"/>
      <c r="BP728" s="23"/>
      <c r="BQ728" s="23"/>
      <c r="BR728" s="23"/>
      <c r="BS728" s="23"/>
      <c r="BT728" s="23"/>
      <c r="BU728" s="23"/>
      <c r="BV728" s="23"/>
      <c r="BW728" s="23"/>
      <c r="BX728" s="23"/>
      <c r="BY728" s="23"/>
      <c r="BZ728" s="23"/>
    </row>
    <row r="729" spans="1:78" ht="15.75" customHeight="1" x14ac:dyDescent="0.35">
      <c r="A729" s="23"/>
      <c r="C729" s="23"/>
      <c r="D729" s="23"/>
      <c r="E729" s="23"/>
      <c r="F729" s="26"/>
      <c r="G729" s="23"/>
      <c r="H729" s="23"/>
      <c r="I729" s="23"/>
      <c r="J729" s="23"/>
      <c r="K729" s="23"/>
      <c r="L729" s="23"/>
      <c r="M729" s="23"/>
      <c r="N729" s="23"/>
      <c r="R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BB729" s="23"/>
      <c r="BC729" s="23"/>
      <c r="BD729" s="23"/>
      <c r="BE729" s="23"/>
      <c r="BF729" s="23"/>
      <c r="BG729" s="23"/>
      <c r="BH729" s="23"/>
      <c r="BI729" s="23"/>
      <c r="BJ729" s="23"/>
      <c r="BK729" s="23"/>
      <c r="BL729" s="23"/>
      <c r="BM729" s="23"/>
      <c r="BN729" s="23"/>
      <c r="BO729" s="23"/>
      <c r="BP729" s="23"/>
      <c r="BQ729" s="23"/>
      <c r="BR729" s="23"/>
      <c r="BS729" s="23"/>
      <c r="BT729" s="23"/>
      <c r="BU729" s="23"/>
      <c r="BV729" s="23"/>
      <c r="BW729" s="23"/>
      <c r="BX729" s="23"/>
      <c r="BY729" s="23"/>
      <c r="BZ729" s="23"/>
    </row>
    <row r="730" spans="1:78" ht="15.75" customHeight="1" x14ac:dyDescent="0.35">
      <c r="A730" s="23"/>
      <c r="C730" s="23"/>
      <c r="D730" s="23"/>
      <c r="E730" s="23"/>
      <c r="F730" s="26"/>
      <c r="G730" s="23"/>
      <c r="H730" s="23"/>
      <c r="I730" s="23"/>
      <c r="J730" s="23"/>
      <c r="K730" s="23"/>
      <c r="L730" s="23"/>
      <c r="M730" s="23"/>
      <c r="N730" s="23"/>
      <c r="R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BB730" s="23"/>
      <c r="BC730" s="23"/>
      <c r="BD730" s="23"/>
      <c r="BE730" s="23"/>
      <c r="BF730" s="23"/>
      <c r="BG730" s="23"/>
      <c r="BH730" s="23"/>
      <c r="BI730" s="23"/>
      <c r="BJ730" s="23"/>
      <c r="BK730" s="23"/>
      <c r="BL730" s="23"/>
      <c r="BM730" s="23"/>
      <c r="BN730" s="23"/>
      <c r="BO730" s="23"/>
      <c r="BP730" s="23"/>
      <c r="BQ730" s="23"/>
      <c r="BR730" s="23"/>
      <c r="BS730" s="23"/>
      <c r="BT730" s="23"/>
      <c r="BU730" s="23"/>
      <c r="BV730" s="23"/>
      <c r="BW730" s="23"/>
      <c r="BX730" s="23"/>
      <c r="BY730" s="23"/>
      <c r="BZ730" s="23"/>
    </row>
    <row r="731" spans="1:78" ht="15.75" customHeight="1" x14ac:dyDescent="0.35">
      <c r="A731" s="23"/>
      <c r="C731" s="23"/>
      <c r="D731" s="23"/>
      <c r="E731" s="23"/>
      <c r="F731" s="26"/>
      <c r="G731" s="23"/>
      <c r="H731" s="23"/>
      <c r="I731" s="23"/>
      <c r="J731" s="23"/>
      <c r="K731" s="23"/>
      <c r="L731" s="23"/>
      <c r="M731" s="23"/>
      <c r="N731" s="23"/>
      <c r="R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BB731" s="23"/>
      <c r="BC731" s="23"/>
      <c r="BD731" s="23"/>
      <c r="BE731" s="23"/>
      <c r="BF731" s="23"/>
      <c r="BG731" s="23"/>
      <c r="BH731" s="23"/>
      <c r="BI731" s="23"/>
      <c r="BJ731" s="23"/>
      <c r="BK731" s="23"/>
      <c r="BL731" s="23"/>
      <c r="BM731" s="23"/>
      <c r="BN731" s="23"/>
      <c r="BO731" s="23"/>
      <c r="BP731" s="23"/>
      <c r="BQ731" s="23"/>
      <c r="BR731" s="23"/>
      <c r="BS731" s="23"/>
      <c r="BT731" s="23"/>
      <c r="BU731" s="23"/>
      <c r="BV731" s="23"/>
      <c r="BW731" s="23"/>
      <c r="BX731" s="23"/>
      <c r="BY731" s="23"/>
      <c r="BZ731" s="23"/>
    </row>
    <row r="732" spans="1:78" ht="15.75" customHeight="1" x14ac:dyDescent="0.35">
      <c r="A732" s="23"/>
      <c r="C732" s="23"/>
      <c r="D732" s="23"/>
      <c r="E732" s="23"/>
      <c r="F732" s="26"/>
      <c r="G732" s="23"/>
      <c r="H732" s="23"/>
      <c r="I732" s="23"/>
      <c r="J732" s="23"/>
      <c r="K732" s="23"/>
      <c r="L732" s="23"/>
      <c r="M732" s="23"/>
      <c r="N732" s="23"/>
      <c r="R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BB732" s="23"/>
      <c r="BC732" s="23"/>
      <c r="BD732" s="23"/>
      <c r="BE732" s="23"/>
      <c r="BF732" s="23"/>
      <c r="BG732" s="23"/>
      <c r="BH732" s="23"/>
      <c r="BI732" s="23"/>
      <c r="BJ732" s="23"/>
      <c r="BK732" s="23"/>
      <c r="BL732" s="23"/>
      <c r="BM732" s="23"/>
      <c r="BN732" s="23"/>
      <c r="BO732" s="23"/>
      <c r="BP732" s="23"/>
      <c r="BQ732" s="23"/>
      <c r="BR732" s="23"/>
      <c r="BS732" s="23"/>
      <c r="BT732" s="23"/>
      <c r="BU732" s="23"/>
      <c r="BV732" s="23"/>
      <c r="BW732" s="23"/>
      <c r="BX732" s="23"/>
      <c r="BY732" s="23"/>
      <c r="BZ732" s="23"/>
    </row>
    <row r="733" spans="1:78" ht="15.75" customHeight="1" x14ac:dyDescent="0.35">
      <c r="A733" s="23"/>
      <c r="C733" s="23"/>
      <c r="D733" s="23"/>
      <c r="E733" s="23"/>
      <c r="F733" s="26"/>
      <c r="G733" s="23"/>
      <c r="H733" s="23"/>
      <c r="I733" s="23"/>
      <c r="J733" s="23"/>
      <c r="K733" s="23"/>
      <c r="L733" s="23"/>
      <c r="M733" s="23"/>
      <c r="N733" s="23"/>
      <c r="R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BB733" s="23"/>
      <c r="BC733" s="23"/>
      <c r="BD733" s="23"/>
      <c r="BE733" s="23"/>
      <c r="BF733" s="23"/>
      <c r="BG733" s="23"/>
      <c r="BH733" s="23"/>
      <c r="BI733" s="23"/>
      <c r="BJ733" s="23"/>
      <c r="BK733" s="23"/>
      <c r="BL733" s="23"/>
      <c r="BM733" s="23"/>
      <c r="BN733" s="23"/>
      <c r="BO733" s="23"/>
      <c r="BP733" s="23"/>
      <c r="BQ733" s="23"/>
      <c r="BR733" s="23"/>
      <c r="BS733" s="23"/>
      <c r="BT733" s="23"/>
      <c r="BU733" s="23"/>
      <c r="BV733" s="23"/>
      <c r="BW733" s="23"/>
      <c r="BX733" s="23"/>
      <c r="BY733" s="23"/>
      <c r="BZ733" s="23"/>
    </row>
    <row r="734" spans="1:78" ht="15.75" customHeight="1" x14ac:dyDescent="0.35">
      <c r="A734" s="23"/>
      <c r="C734" s="23"/>
      <c r="D734" s="23"/>
      <c r="E734" s="23"/>
      <c r="F734" s="26"/>
      <c r="G734" s="23"/>
      <c r="H734" s="23"/>
      <c r="I734" s="23"/>
      <c r="J734" s="23"/>
      <c r="K734" s="23"/>
      <c r="L734" s="23"/>
      <c r="M734" s="23"/>
      <c r="N734" s="23"/>
      <c r="R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BB734" s="23"/>
      <c r="BC734" s="23"/>
      <c r="BD734" s="23"/>
      <c r="BE734" s="23"/>
      <c r="BF734" s="23"/>
      <c r="BG734" s="23"/>
      <c r="BH734" s="23"/>
      <c r="BI734" s="23"/>
      <c r="BJ734" s="23"/>
      <c r="BK734" s="23"/>
      <c r="BL734" s="23"/>
      <c r="BM734" s="23"/>
      <c r="BN734" s="23"/>
      <c r="BO734" s="23"/>
      <c r="BP734" s="23"/>
      <c r="BQ734" s="23"/>
      <c r="BR734" s="23"/>
      <c r="BS734" s="23"/>
      <c r="BT734" s="23"/>
      <c r="BU734" s="23"/>
      <c r="BV734" s="23"/>
      <c r="BW734" s="23"/>
      <c r="BX734" s="23"/>
      <c r="BY734" s="23"/>
      <c r="BZ734" s="23"/>
    </row>
    <row r="735" spans="1:78" ht="15.75" customHeight="1" x14ac:dyDescent="0.35">
      <c r="A735" s="23"/>
      <c r="C735" s="23"/>
      <c r="D735" s="23"/>
      <c r="E735" s="23"/>
      <c r="F735" s="26"/>
      <c r="G735" s="23"/>
      <c r="H735" s="23"/>
      <c r="I735" s="23"/>
      <c r="J735" s="23"/>
      <c r="K735" s="23"/>
      <c r="L735" s="23"/>
      <c r="M735" s="23"/>
      <c r="N735" s="23"/>
      <c r="R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BB735" s="23"/>
      <c r="BC735" s="23"/>
      <c r="BD735" s="23"/>
      <c r="BE735" s="23"/>
      <c r="BF735" s="23"/>
      <c r="BG735" s="23"/>
      <c r="BH735" s="23"/>
      <c r="BI735" s="23"/>
      <c r="BJ735" s="23"/>
      <c r="BK735" s="23"/>
      <c r="BL735" s="23"/>
      <c r="BM735" s="23"/>
      <c r="BN735" s="23"/>
      <c r="BO735" s="23"/>
      <c r="BP735" s="23"/>
      <c r="BQ735" s="23"/>
      <c r="BR735" s="23"/>
      <c r="BS735" s="23"/>
      <c r="BT735" s="23"/>
      <c r="BU735" s="23"/>
      <c r="BV735" s="23"/>
      <c r="BW735" s="23"/>
      <c r="BX735" s="23"/>
      <c r="BY735" s="23"/>
      <c r="BZ735" s="23"/>
    </row>
    <row r="736" spans="1:78" ht="15.75" customHeight="1" x14ac:dyDescent="0.35">
      <c r="A736" s="23"/>
      <c r="C736" s="23"/>
      <c r="D736" s="23"/>
      <c r="E736" s="23"/>
      <c r="F736" s="26"/>
      <c r="G736" s="23"/>
      <c r="H736" s="23"/>
      <c r="I736" s="23"/>
      <c r="J736" s="23"/>
      <c r="K736" s="23"/>
      <c r="L736" s="23"/>
      <c r="M736" s="23"/>
      <c r="N736" s="23"/>
      <c r="R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BB736" s="23"/>
      <c r="BC736" s="23"/>
      <c r="BD736" s="23"/>
      <c r="BE736" s="23"/>
      <c r="BF736" s="23"/>
      <c r="BG736" s="23"/>
      <c r="BH736" s="23"/>
      <c r="BI736" s="23"/>
      <c r="BJ736" s="23"/>
      <c r="BK736" s="23"/>
      <c r="BL736" s="23"/>
      <c r="BM736" s="23"/>
      <c r="BN736" s="23"/>
      <c r="BO736" s="23"/>
      <c r="BP736" s="23"/>
      <c r="BQ736" s="23"/>
      <c r="BR736" s="23"/>
      <c r="BS736" s="23"/>
      <c r="BT736" s="23"/>
      <c r="BU736" s="23"/>
      <c r="BV736" s="23"/>
      <c r="BW736" s="23"/>
      <c r="BX736" s="23"/>
      <c r="BY736" s="23"/>
      <c r="BZ736" s="23"/>
    </row>
    <row r="737" spans="1:78" ht="15.75" customHeight="1" x14ac:dyDescent="0.35">
      <c r="A737" s="23"/>
      <c r="C737" s="23"/>
      <c r="D737" s="23"/>
      <c r="E737" s="23"/>
      <c r="F737" s="26"/>
      <c r="G737" s="23"/>
      <c r="H737" s="23"/>
      <c r="I737" s="23"/>
      <c r="J737" s="23"/>
      <c r="K737" s="23"/>
      <c r="L737" s="23"/>
      <c r="M737" s="23"/>
      <c r="N737" s="23"/>
      <c r="R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</row>
    <row r="738" spans="1:78" ht="15.75" customHeight="1" x14ac:dyDescent="0.35">
      <c r="A738" s="23"/>
      <c r="C738" s="23"/>
      <c r="D738" s="23"/>
      <c r="E738" s="23"/>
      <c r="F738" s="26"/>
      <c r="G738" s="23"/>
      <c r="H738" s="23"/>
      <c r="I738" s="23"/>
      <c r="J738" s="23"/>
      <c r="K738" s="23"/>
      <c r="L738" s="23"/>
      <c r="M738" s="23"/>
      <c r="N738" s="23"/>
      <c r="R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</row>
    <row r="739" spans="1:78" ht="15.75" customHeight="1" x14ac:dyDescent="0.35">
      <c r="A739" s="23"/>
      <c r="C739" s="23"/>
      <c r="D739" s="23"/>
      <c r="E739" s="23"/>
      <c r="F739" s="26"/>
      <c r="G739" s="23"/>
      <c r="H739" s="23"/>
      <c r="I739" s="23"/>
      <c r="J739" s="23"/>
      <c r="K739" s="23"/>
      <c r="L739" s="23"/>
      <c r="M739" s="23"/>
      <c r="N739" s="23"/>
      <c r="R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</row>
    <row r="740" spans="1:78" ht="15.75" customHeight="1" x14ac:dyDescent="0.35">
      <c r="A740" s="23"/>
      <c r="C740" s="23"/>
      <c r="D740" s="23"/>
      <c r="E740" s="23"/>
      <c r="F740" s="26"/>
      <c r="G740" s="23"/>
      <c r="H740" s="23"/>
      <c r="I740" s="23"/>
      <c r="J740" s="23"/>
      <c r="K740" s="23"/>
      <c r="L740" s="23"/>
      <c r="M740" s="23"/>
      <c r="N740" s="23"/>
      <c r="R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</row>
    <row r="741" spans="1:78" ht="15.75" customHeight="1" x14ac:dyDescent="0.35">
      <c r="A741" s="23"/>
      <c r="C741" s="23"/>
      <c r="D741" s="23"/>
      <c r="E741" s="23"/>
      <c r="F741" s="26"/>
      <c r="G741" s="23"/>
      <c r="H741" s="23"/>
      <c r="I741" s="23"/>
      <c r="J741" s="23"/>
      <c r="K741" s="23"/>
      <c r="L741" s="23"/>
      <c r="M741" s="23"/>
      <c r="N741" s="23"/>
      <c r="R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  <c r="BS741" s="23"/>
      <c r="BT741" s="23"/>
      <c r="BU741" s="23"/>
      <c r="BV741" s="23"/>
      <c r="BW741" s="23"/>
      <c r="BX741" s="23"/>
      <c r="BY741" s="23"/>
      <c r="BZ741" s="23"/>
    </row>
    <row r="742" spans="1:78" ht="15.75" customHeight="1" x14ac:dyDescent="0.35">
      <c r="A742" s="23"/>
      <c r="C742" s="23"/>
      <c r="D742" s="23"/>
      <c r="E742" s="23"/>
      <c r="F742" s="26"/>
      <c r="G742" s="23"/>
      <c r="H742" s="23"/>
      <c r="I742" s="23"/>
      <c r="J742" s="23"/>
      <c r="K742" s="23"/>
      <c r="L742" s="23"/>
      <c r="M742" s="23"/>
      <c r="N742" s="23"/>
      <c r="R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</row>
    <row r="743" spans="1:78" ht="15.75" customHeight="1" x14ac:dyDescent="0.35">
      <c r="A743" s="23"/>
      <c r="C743" s="23"/>
      <c r="D743" s="23"/>
      <c r="E743" s="23"/>
      <c r="F743" s="26"/>
      <c r="G743" s="23"/>
      <c r="H743" s="23"/>
      <c r="I743" s="23"/>
      <c r="J743" s="23"/>
      <c r="K743" s="23"/>
      <c r="L743" s="23"/>
      <c r="M743" s="23"/>
      <c r="N743" s="23"/>
      <c r="R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</row>
    <row r="744" spans="1:78" ht="15.75" customHeight="1" x14ac:dyDescent="0.35">
      <c r="A744" s="23"/>
      <c r="C744" s="23"/>
      <c r="D744" s="23"/>
      <c r="E744" s="23"/>
      <c r="F744" s="26"/>
      <c r="G744" s="23"/>
      <c r="H744" s="23"/>
      <c r="I744" s="23"/>
      <c r="J744" s="23"/>
      <c r="K744" s="23"/>
      <c r="L744" s="23"/>
      <c r="M744" s="23"/>
      <c r="N744" s="23"/>
      <c r="R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</row>
    <row r="745" spans="1:78" ht="15.75" customHeight="1" x14ac:dyDescent="0.35">
      <c r="A745" s="23"/>
      <c r="C745" s="23"/>
      <c r="D745" s="23"/>
      <c r="E745" s="23"/>
      <c r="F745" s="26"/>
      <c r="G745" s="23"/>
      <c r="H745" s="23"/>
      <c r="I745" s="23"/>
      <c r="J745" s="23"/>
      <c r="K745" s="23"/>
      <c r="L745" s="23"/>
      <c r="M745" s="23"/>
      <c r="N745" s="23"/>
      <c r="R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  <c r="BS745" s="23"/>
      <c r="BT745" s="23"/>
      <c r="BU745" s="23"/>
      <c r="BV745" s="23"/>
      <c r="BW745" s="23"/>
      <c r="BX745" s="23"/>
      <c r="BY745" s="23"/>
      <c r="BZ745" s="23"/>
    </row>
    <row r="746" spans="1:78" ht="15.75" customHeight="1" x14ac:dyDescent="0.35">
      <c r="A746" s="23"/>
      <c r="C746" s="23"/>
      <c r="D746" s="23"/>
      <c r="E746" s="23"/>
      <c r="F746" s="26"/>
      <c r="G746" s="23"/>
      <c r="H746" s="23"/>
      <c r="I746" s="23"/>
      <c r="J746" s="23"/>
      <c r="K746" s="23"/>
      <c r="L746" s="23"/>
      <c r="M746" s="23"/>
      <c r="N746" s="23"/>
      <c r="R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</row>
    <row r="747" spans="1:78" ht="15.75" customHeight="1" x14ac:dyDescent="0.35">
      <c r="A747" s="23"/>
      <c r="C747" s="23"/>
      <c r="D747" s="23"/>
      <c r="E747" s="23"/>
      <c r="F747" s="26"/>
      <c r="G747" s="23"/>
      <c r="H747" s="23"/>
      <c r="I747" s="23"/>
      <c r="J747" s="23"/>
      <c r="K747" s="23"/>
      <c r="L747" s="23"/>
      <c r="M747" s="23"/>
      <c r="N747" s="23"/>
      <c r="R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</row>
    <row r="748" spans="1:78" ht="15.75" customHeight="1" x14ac:dyDescent="0.35">
      <c r="A748" s="23"/>
      <c r="C748" s="23"/>
      <c r="D748" s="23"/>
      <c r="E748" s="23"/>
      <c r="F748" s="26"/>
      <c r="G748" s="23"/>
      <c r="H748" s="23"/>
      <c r="I748" s="23"/>
      <c r="J748" s="23"/>
      <c r="K748" s="23"/>
      <c r="L748" s="23"/>
      <c r="M748" s="23"/>
      <c r="N748" s="23"/>
      <c r="R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</row>
    <row r="749" spans="1:78" ht="15.75" customHeight="1" x14ac:dyDescent="0.35">
      <c r="A749" s="23"/>
      <c r="C749" s="23"/>
      <c r="D749" s="23"/>
      <c r="E749" s="23"/>
      <c r="F749" s="26"/>
      <c r="G749" s="23"/>
      <c r="H749" s="23"/>
      <c r="I749" s="23"/>
      <c r="J749" s="23"/>
      <c r="K749" s="23"/>
      <c r="L749" s="23"/>
      <c r="M749" s="23"/>
      <c r="N749" s="23"/>
      <c r="R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</row>
    <row r="750" spans="1:78" ht="15.75" customHeight="1" x14ac:dyDescent="0.35">
      <c r="A750" s="23"/>
      <c r="C750" s="23"/>
      <c r="D750" s="23"/>
      <c r="E750" s="23"/>
      <c r="F750" s="26"/>
      <c r="G750" s="23"/>
      <c r="H750" s="23"/>
      <c r="I750" s="23"/>
      <c r="J750" s="23"/>
      <c r="K750" s="23"/>
      <c r="L750" s="23"/>
      <c r="M750" s="23"/>
      <c r="N750" s="23"/>
      <c r="R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  <c r="BS750" s="23"/>
      <c r="BT750" s="23"/>
      <c r="BU750" s="23"/>
      <c r="BV750" s="23"/>
      <c r="BW750" s="23"/>
      <c r="BX750" s="23"/>
      <c r="BY750" s="23"/>
      <c r="BZ750" s="23"/>
    </row>
    <row r="751" spans="1:78" ht="15.75" customHeight="1" x14ac:dyDescent="0.35">
      <c r="A751" s="23"/>
      <c r="C751" s="23"/>
      <c r="D751" s="23"/>
      <c r="E751" s="23"/>
      <c r="F751" s="26"/>
      <c r="G751" s="23"/>
      <c r="H751" s="23"/>
      <c r="I751" s="23"/>
      <c r="J751" s="23"/>
      <c r="K751" s="23"/>
      <c r="L751" s="23"/>
      <c r="M751" s="23"/>
      <c r="N751" s="23"/>
      <c r="R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  <c r="BS751" s="23"/>
      <c r="BT751" s="23"/>
      <c r="BU751" s="23"/>
      <c r="BV751" s="23"/>
      <c r="BW751" s="23"/>
      <c r="BX751" s="23"/>
      <c r="BY751" s="23"/>
      <c r="BZ751" s="23"/>
    </row>
    <row r="752" spans="1:78" ht="15.75" customHeight="1" x14ac:dyDescent="0.35">
      <c r="A752" s="23"/>
      <c r="C752" s="23"/>
      <c r="D752" s="23"/>
      <c r="E752" s="23"/>
      <c r="F752" s="26"/>
      <c r="G752" s="23"/>
      <c r="H752" s="23"/>
      <c r="I752" s="23"/>
      <c r="J752" s="23"/>
      <c r="K752" s="23"/>
      <c r="L752" s="23"/>
      <c r="M752" s="23"/>
      <c r="N752" s="23"/>
      <c r="R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  <c r="BS752" s="23"/>
      <c r="BT752" s="23"/>
      <c r="BU752" s="23"/>
      <c r="BV752" s="23"/>
      <c r="BW752" s="23"/>
      <c r="BX752" s="23"/>
      <c r="BY752" s="23"/>
      <c r="BZ752" s="23"/>
    </row>
    <row r="753" spans="1:78" ht="15.75" customHeight="1" x14ac:dyDescent="0.35">
      <c r="A753" s="23"/>
      <c r="C753" s="23"/>
      <c r="D753" s="23"/>
      <c r="E753" s="23"/>
      <c r="F753" s="26"/>
      <c r="G753" s="23"/>
      <c r="H753" s="23"/>
      <c r="I753" s="23"/>
      <c r="J753" s="23"/>
      <c r="K753" s="23"/>
      <c r="L753" s="23"/>
      <c r="M753" s="23"/>
      <c r="N753" s="23"/>
      <c r="R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BB753" s="23"/>
      <c r="BC753" s="23"/>
      <c r="BD753" s="23"/>
      <c r="BE753" s="23"/>
      <c r="BF753" s="23"/>
      <c r="BG753" s="23"/>
      <c r="BH753" s="23"/>
      <c r="BI753" s="23"/>
      <c r="BJ753" s="23"/>
      <c r="BK753" s="23"/>
      <c r="BL753" s="23"/>
      <c r="BM753" s="23"/>
      <c r="BN753" s="23"/>
      <c r="BO753" s="23"/>
      <c r="BP753" s="23"/>
      <c r="BQ753" s="23"/>
      <c r="BR753" s="23"/>
      <c r="BS753" s="23"/>
      <c r="BT753" s="23"/>
      <c r="BU753" s="23"/>
      <c r="BV753" s="23"/>
      <c r="BW753" s="23"/>
      <c r="BX753" s="23"/>
      <c r="BY753" s="23"/>
      <c r="BZ753" s="23"/>
    </row>
    <row r="754" spans="1:78" ht="15.75" customHeight="1" x14ac:dyDescent="0.35">
      <c r="A754" s="23"/>
      <c r="C754" s="23"/>
      <c r="D754" s="23"/>
      <c r="E754" s="23"/>
      <c r="F754" s="26"/>
      <c r="G754" s="23"/>
      <c r="H754" s="23"/>
      <c r="I754" s="23"/>
      <c r="J754" s="23"/>
      <c r="K754" s="23"/>
      <c r="L754" s="23"/>
      <c r="M754" s="23"/>
      <c r="N754" s="23"/>
      <c r="R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BB754" s="23"/>
      <c r="BC754" s="23"/>
      <c r="BD754" s="23"/>
      <c r="BE754" s="23"/>
      <c r="BF754" s="23"/>
      <c r="BG754" s="23"/>
      <c r="BH754" s="23"/>
      <c r="BI754" s="23"/>
      <c r="BJ754" s="23"/>
      <c r="BK754" s="23"/>
      <c r="BL754" s="23"/>
      <c r="BM754" s="23"/>
      <c r="BN754" s="23"/>
      <c r="BO754" s="23"/>
      <c r="BP754" s="23"/>
      <c r="BQ754" s="23"/>
      <c r="BR754" s="23"/>
      <c r="BS754" s="23"/>
      <c r="BT754" s="23"/>
      <c r="BU754" s="23"/>
      <c r="BV754" s="23"/>
      <c r="BW754" s="23"/>
      <c r="BX754" s="23"/>
      <c r="BY754" s="23"/>
      <c r="BZ754" s="23"/>
    </row>
    <row r="755" spans="1:78" ht="15.75" customHeight="1" x14ac:dyDescent="0.35">
      <c r="A755" s="23"/>
      <c r="C755" s="23"/>
      <c r="D755" s="23"/>
      <c r="E755" s="23"/>
      <c r="F755" s="26"/>
      <c r="G755" s="23"/>
      <c r="H755" s="23"/>
      <c r="I755" s="23"/>
      <c r="J755" s="23"/>
      <c r="K755" s="23"/>
      <c r="L755" s="23"/>
      <c r="M755" s="23"/>
      <c r="N755" s="23"/>
      <c r="R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BB755" s="23"/>
      <c r="BC755" s="23"/>
      <c r="BD755" s="23"/>
      <c r="BE755" s="23"/>
      <c r="BF755" s="23"/>
      <c r="BG755" s="23"/>
      <c r="BH755" s="23"/>
      <c r="BI755" s="23"/>
      <c r="BJ755" s="23"/>
      <c r="BK755" s="23"/>
      <c r="BL755" s="23"/>
      <c r="BM755" s="23"/>
      <c r="BN755" s="23"/>
      <c r="BO755" s="23"/>
      <c r="BP755" s="23"/>
      <c r="BQ755" s="23"/>
      <c r="BR755" s="23"/>
      <c r="BS755" s="23"/>
      <c r="BT755" s="23"/>
      <c r="BU755" s="23"/>
      <c r="BV755" s="23"/>
      <c r="BW755" s="23"/>
      <c r="BX755" s="23"/>
      <c r="BY755" s="23"/>
      <c r="BZ755" s="23"/>
    </row>
    <row r="756" spans="1:78" ht="15.75" customHeight="1" x14ac:dyDescent="0.35">
      <c r="A756" s="23"/>
      <c r="C756" s="23"/>
      <c r="D756" s="23"/>
      <c r="E756" s="23"/>
      <c r="F756" s="26"/>
      <c r="G756" s="23"/>
      <c r="H756" s="23"/>
      <c r="I756" s="23"/>
      <c r="J756" s="23"/>
      <c r="K756" s="23"/>
      <c r="L756" s="23"/>
      <c r="M756" s="23"/>
      <c r="N756" s="23"/>
      <c r="R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BB756" s="23"/>
      <c r="BC756" s="23"/>
      <c r="BD756" s="23"/>
      <c r="BE756" s="23"/>
      <c r="BF756" s="23"/>
      <c r="BG756" s="23"/>
      <c r="BH756" s="23"/>
      <c r="BI756" s="23"/>
      <c r="BJ756" s="23"/>
      <c r="BK756" s="23"/>
      <c r="BL756" s="23"/>
      <c r="BM756" s="23"/>
      <c r="BN756" s="23"/>
      <c r="BO756" s="23"/>
      <c r="BP756" s="23"/>
      <c r="BQ756" s="23"/>
      <c r="BR756" s="23"/>
      <c r="BS756" s="23"/>
      <c r="BT756" s="23"/>
      <c r="BU756" s="23"/>
      <c r="BV756" s="23"/>
      <c r="BW756" s="23"/>
      <c r="BX756" s="23"/>
      <c r="BY756" s="23"/>
      <c r="BZ756" s="23"/>
    </row>
    <row r="757" spans="1:78" ht="15.75" customHeight="1" x14ac:dyDescent="0.35">
      <c r="A757" s="23"/>
      <c r="C757" s="23"/>
      <c r="D757" s="23"/>
      <c r="E757" s="23"/>
      <c r="F757" s="26"/>
      <c r="G757" s="23"/>
      <c r="H757" s="23"/>
      <c r="I757" s="23"/>
      <c r="J757" s="23"/>
      <c r="K757" s="23"/>
      <c r="L757" s="23"/>
      <c r="M757" s="23"/>
      <c r="N757" s="23"/>
      <c r="R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BB757" s="23"/>
      <c r="BC757" s="23"/>
      <c r="BD757" s="23"/>
      <c r="BE757" s="23"/>
      <c r="BF757" s="23"/>
      <c r="BG757" s="23"/>
      <c r="BH757" s="23"/>
      <c r="BI757" s="23"/>
      <c r="BJ757" s="23"/>
      <c r="BK757" s="23"/>
      <c r="BL757" s="23"/>
      <c r="BM757" s="23"/>
      <c r="BN757" s="23"/>
      <c r="BO757" s="23"/>
      <c r="BP757" s="23"/>
      <c r="BQ757" s="23"/>
      <c r="BR757" s="23"/>
      <c r="BS757" s="23"/>
      <c r="BT757" s="23"/>
      <c r="BU757" s="23"/>
      <c r="BV757" s="23"/>
      <c r="BW757" s="23"/>
      <c r="BX757" s="23"/>
      <c r="BY757" s="23"/>
      <c r="BZ757" s="23"/>
    </row>
    <row r="758" spans="1:78" ht="15.75" customHeight="1" x14ac:dyDescent="0.35">
      <c r="A758" s="23"/>
      <c r="C758" s="23"/>
      <c r="D758" s="23"/>
      <c r="E758" s="23"/>
      <c r="F758" s="26"/>
      <c r="G758" s="23"/>
      <c r="H758" s="23"/>
      <c r="I758" s="23"/>
      <c r="J758" s="23"/>
      <c r="K758" s="23"/>
      <c r="L758" s="23"/>
      <c r="M758" s="23"/>
      <c r="N758" s="23"/>
      <c r="R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BB758" s="23"/>
      <c r="BC758" s="23"/>
      <c r="BD758" s="23"/>
      <c r="BE758" s="23"/>
      <c r="BF758" s="23"/>
      <c r="BG758" s="23"/>
      <c r="BH758" s="23"/>
      <c r="BI758" s="23"/>
      <c r="BJ758" s="23"/>
      <c r="BK758" s="23"/>
      <c r="BL758" s="23"/>
      <c r="BM758" s="23"/>
      <c r="BN758" s="23"/>
      <c r="BO758" s="23"/>
      <c r="BP758" s="23"/>
      <c r="BQ758" s="23"/>
      <c r="BR758" s="23"/>
      <c r="BS758" s="23"/>
      <c r="BT758" s="23"/>
      <c r="BU758" s="23"/>
      <c r="BV758" s="23"/>
      <c r="BW758" s="23"/>
      <c r="BX758" s="23"/>
      <c r="BY758" s="23"/>
      <c r="BZ758" s="23"/>
    </row>
    <row r="759" spans="1:78" ht="15.75" customHeight="1" x14ac:dyDescent="0.35">
      <c r="A759" s="23"/>
      <c r="C759" s="23"/>
      <c r="D759" s="23"/>
      <c r="E759" s="23"/>
      <c r="F759" s="26"/>
      <c r="G759" s="23"/>
      <c r="H759" s="23"/>
      <c r="I759" s="23"/>
      <c r="J759" s="23"/>
      <c r="K759" s="23"/>
      <c r="L759" s="23"/>
      <c r="M759" s="23"/>
      <c r="N759" s="23"/>
      <c r="R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BB759" s="23"/>
      <c r="BC759" s="23"/>
      <c r="BD759" s="23"/>
      <c r="BE759" s="23"/>
      <c r="BF759" s="23"/>
      <c r="BG759" s="23"/>
      <c r="BH759" s="23"/>
      <c r="BI759" s="23"/>
      <c r="BJ759" s="23"/>
      <c r="BK759" s="23"/>
      <c r="BL759" s="23"/>
      <c r="BM759" s="23"/>
      <c r="BN759" s="23"/>
      <c r="BO759" s="23"/>
      <c r="BP759" s="23"/>
      <c r="BQ759" s="23"/>
      <c r="BR759" s="23"/>
      <c r="BS759" s="23"/>
      <c r="BT759" s="23"/>
      <c r="BU759" s="23"/>
      <c r="BV759" s="23"/>
      <c r="BW759" s="23"/>
      <c r="BX759" s="23"/>
      <c r="BY759" s="23"/>
      <c r="BZ759" s="23"/>
    </row>
    <row r="760" spans="1:78" ht="15.75" customHeight="1" x14ac:dyDescent="0.35">
      <c r="A760" s="23"/>
      <c r="C760" s="23"/>
      <c r="D760" s="23"/>
      <c r="E760" s="23"/>
      <c r="F760" s="26"/>
      <c r="G760" s="23"/>
      <c r="H760" s="23"/>
      <c r="I760" s="23"/>
      <c r="J760" s="23"/>
      <c r="K760" s="23"/>
      <c r="L760" s="23"/>
      <c r="M760" s="23"/>
      <c r="N760" s="23"/>
      <c r="R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BB760" s="23"/>
      <c r="BC760" s="23"/>
      <c r="BD760" s="23"/>
      <c r="BE760" s="23"/>
      <c r="BF760" s="23"/>
      <c r="BG760" s="23"/>
      <c r="BH760" s="23"/>
      <c r="BI760" s="23"/>
      <c r="BJ760" s="23"/>
      <c r="BK760" s="23"/>
      <c r="BL760" s="23"/>
      <c r="BM760" s="23"/>
      <c r="BN760" s="23"/>
      <c r="BO760" s="23"/>
      <c r="BP760" s="23"/>
      <c r="BQ760" s="23"/>
      <c r="BR760" s="23"/>
      <c r="BS760" s="23"/>
      <c r="BT760" s="23"/>
      <c r="BU760" s="23"/>
      <c r="BV760" s="23"/>
      <c r="BW760" s="23"/>
      <c r="BX760" s="23"/>
      <c r="BY760" s="23"/>
      <c r="BZ760" s="23"/>
    </row>
    <row r="761" spans="1:78" ht="15.75" customHeight="1" x14ac:dyDescent="0.35">
      <c r="A761" s="23"/>
      <c r="C761" s="23"/>
      <c r="D761" s="23"/>
      <c r="E761" s="23"/>
      <c r="F761" s="26"/>
      <c r="G761" s="23"/>
      <c r="H761" s="23"/>
      <c r="I761" s="23"/>
      <c r="J761" s="23"/>
      <c r="K761" s="23"/>
      <c r="L761" s="23"/>
      <c r="M761" s="23"/>
      <c r="N761" s="23"/>
      <c r="R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BB761" s="23"/>
      <c r="BC761" s="23"/>
      <c r="BD761" s="23"/>
      <c r="BE761" s="23"/>
      <c r="BF761" s="23"/>
      <c r="BG761" s="23"/>
      <c r="BH761" s="23"/>
      <c r="BI761" s="23"/>
      <c r="BJ761" s="23"/>
      <c r="BK761" s="23"/>
      <c r="BL761" s="23"/>
      <c r="BM761" s="23"/>
      <c r="BN761" s="23"/>
      <c r="BO761" s="23"/>
      <c r="BP761" s="23"/>
      <c r="BQ761" s="23"/>
      <c r="BR761" s="23"/>
      <c r="BS761" s="23"/>
      <c r="BT761" s="23"/>
      <c r="BU761" s="23"/>
      <c r="BV761" s="23"/>
      <c r="BW761" s="23"/>
      <c r="BX761" s="23"/>
      <c r="BY761" s="23"/>
      <c r="BZ761" s="23"/>
    </row>
    <row r="762" spans="1:78" ht="15.75" customHeight="1" x14ac:dyDescent="0.35">
      <c r="A762" s="23"/>
      <c r="C762" s="23"/>
      <c r="D762" s="23"/>
      <c r="E762" s="23"/>
      <c r="F762" s="26"/>
      <c r="G762" s="23"/>
      <c r="H762" s="23"/>
      <c r="I762" s="23"/>
      <c r="J762" s="23"/>
      <c r="K762" s="23"/>
      <c r="L762" s="23"/>
      <c r="M762" s="23"/>
      <c r="N762" s="23"/>
      <c r="R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BB762" s="23"/>
      <c r="BC762" s="23"/>
      <c r="BD762" s="23"/>
      <c r="BE762" s="23"/>
      <c r="BF762" s="23"/>
      <c r="BG762" s="23"/>
      <c r="BH762" s="23"/>
      <c r="BI762" s="23"/>
      <c r="BJ762" s="23"/>
      <c r="BK762" s="23"/>
      <c r="BL762" s="23"/>
      <c r="BM762" s="23"/>
      <c r="BN762" s="23"/>
      <c r="BO762" s="23"/>
      <c r="BP762" s="23"/>
      <c r="BQ762" s="23"/>
      <c r="BR762" s="23"/>
      <c r="BS762" s="23"/>
      <c r="BT762" s="23"/>
      <c r="BU762" s="23"/>
      <c r="BV762" s="23"/>
      <c r="BW762" s="23"/>
      <c r="BX762" s="23"/>
      <c r="BY762" s="23"/>
      <c r="BZ762" s="23"/>
    </row>
    <row r="763" spans="1:78" ht="15.75" customHeight="1" x14ac:dyDescent="0.35">
      <c r="A763" s="23"/>
      <c r="C763" s="23"/>
      <c r="D763" s="23"/>
      <c r="E763" s="23"/>
      <c r="F763" s="26"/>
      <c r="G763" s="23"/>
      <c r="H763" s="23"/>
      <c r="I763" s="23"/>
      <c r="J763" s="23"/>
      <c r="K763" s="23"/>
      <c r="L763" s="23"/>
      <c r="M763" s="23"/>
      <c r="N763" s="23"/>
      <c r="R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BB763" s="23"/>
      <c r="BC763" s="23"/>
      <c r="BD763" s="23"/>
      <c r="BE763" s="23"/>
      <c r="BF763" s="23"/>
      <c r="BG763" s="23"/>
      <c r="BH763" s="23"/>
      <c r="BI763" s="23"/>
      <c r="BJ763" s="23"/>
      <c r="BK763" s="23"/>
      <c r="BL763" s="23"/>
      <c r="BM763" s="23"/>
      <c r="BN763" s="23"/>
      <c r="BO763" s="23"/>
      <c r="BP763" s="23"/>
      <c r="BQ763" s="23"/>
      <c r="BR763" s="23"/>
      <c r="BS763" s="23"/>
      <c r="BT763" s="23"/>
      <c r="BU763" s="23"/>
      <c r="BV763" s="23"/>
      <c r="BW763" s="23"/>
      <c r="BX763" s="23"/>
      <c r="BY763" s="23"/>
      <c r="BZ763" s="23"/>
    </row>
    <row r="764" spans="1:78" ht="15.75" customHeight="1" x14ac:dyDescent="0.35">
      <c r="A764" s="23"/>
      <c r="C764" s="23"/>
      <c r="D764" s="23"/>
      <c r="E764" s="23"/>
      <c r="F764" s="26"/>
      <c r="G764" s="23"/>
      <c r="H764" s="23"/>
      <c r="I764" s="23"/>
      <c r="J764" s="23"/>
      <c r="K764" s="23"/>
      <c r="L764" s="23"/>
      <c r="M764" s="23"/>
      <c r="N764" s="23"/>
      <c r="R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BB764" s="23"/>
      <c r="BC764" s="23"/>
      <c r="BD764" s="23"/>
      <c r="BE764" s="23"/>
      <c r="BF764" s="23"/>
      <c r="BG764" s="23"/>
      <c r="BH764" s="23"/>
      <c r="BI764" s="23"/>
      <c r="BJ764" s="23"/>
      <c r="BK764" s="23"/>
      <c r="BL764" s="23"/>
      <c r="BM764" s="23"/>
      <c r="BN764" s="23"/>
      <c r="BO764" s="23"/>
      <c r="BP764" s="23"/>
      <c r="BQ764" s="23"/>
      <c r="BR764" s="23"/>
      <c r="BS764" s="23"/>
      <c r="BT764" s="23"/>
      <c r="BU764" s="23"/>
      <c r="BV764" s="23"/>
      <c r="BW764" s="23"/>
      <c r="BX764" s="23"/>
      <c r="BY764" s="23"/>
      <c r="BZ764" s="23"/>
    </row>
    <row r="765" spans="1:78" ht="15.75" customHeight="1" x14ac:dyDescent="0.35">
      <c r="A765" s="23"/>
      <c r="C765" s="23"/>
      <c r="D765" s="23"/>
      <c r="E765" s="23"/>
      <c r="F765" s="26"/>
      <c r="G765" s="23"/>
      <c r="H765" s="23"/>
      <c r="I765" s="23"/>
      <c r="J765" s="23"/>
      <c r="K765" s="23"/>
      <c r="L765" s="23"/>
      <c r="M765" s="23"/>
      <c r="N765" s="23"/>
      <c r="R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BB765" s="23"/>
      <c r="BC765" s="23"/>
      <c r="BD765" s="23"/>
      <c r="BE765" s="23"/>
      <c r="BF765" s="23"/>
      <c r="BG765" s="23"/>
      <c r="BH765" s="23"/>
      <c r="BI765" s="23"/>
      <c r="BJ765" s="23"/>
      <c r="BK765" s="23"/>
      <c r="BL765" s="23"/>
      <c r="BM765" s="23"/>
      <c r="BN765" s="23"/>
      <c r="BO765" s="23"/>
      <c r="BP765" s="23"/>
      <c r="BQ765" s="23"/>
      <c r="BR765" s="23"/>
      <c r="BS765" s="23"/>
      <c r="BT765" s="23"/>
      <c r="BU765" s="23"/>
      <c r="BV765" s="23"/>
      <c r="BW765" s="23"/>
      <c r="BX765" s="23"/>
      <c r="BY765" s="23"/>
      <c r="BZ765" s="23"/>
    </row>
    <row r="766" spans="1:78" ht="15.75" customHeight="1" x14ac:dyDescent="0.35">
      <c r="A766" s="23"/>
      <c r="C766" s="23"/>
      <c r="D766" s="23"/>
      <c r="E766" s="23"/>
      <c r="F766" s="26"/>
      <c r="G766" s="23"/>
      <c r="H766" s="23"/>
      <c r="I766" s="23"/>
      <c r="J766" s="23"/>
      <c r="K766" s="23"/>
      <c r="L766" s="23"/>
      <c r="M766" s="23"/>
      <c r="N766" s="23"/>
      <c r="R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BB766" s="23"/>
      <c r="BC766" s="23"/>
      <c r="BD766" s="23"/>
      <c r="BE766" s="23"/>
      <c r="BF766" s="23"/>
      <c r="BG766" s="23"/>
      <c r="BH766" s="23"/>
      <c r="BI766" s="23"/>
      <c r="BJ766" s="23"/>
      <c r="BK766" s="23"/>
      <c r="BL766" s="23"/>
      <c r="BM766" s="23"/>
      <c r="BN766" s="23"/>
      <c r="BO766" s="23"/>
      <c r="BP766" s="23"/>
      <c r="BQ766" s="23"/>
      <c r="BR766" s="23"/>
      <c r="BS766" s="23"/>
      <c r="BT766" s="23"/>
      <c r="BU766" s="23"/>
      <c r="BV766" s="23"/>
      <c r="BW766" s="23"/>
      <c r="BX766" s="23"/>
      <c r="BY766" s="23"/>
      <c r="BZ766" s="23"/>
    </row>
    <row r="767" spans="1:78" ht="15.75" customHeight="1" x14ac:dyDescent="0.35">
      <c r="A767" s="23"/>
      <c r="C767" s="23"/>
      <c r="D767" s="23"/>
      <c r="E767" s="23"/>
      <c r="F767" s="26"/>
      <c r="G767" s="23"/>
      <c r="H767" s="23"/>
      <c r="I767" s="23"/>
      <c r="J767" s="23"/>
      <c r="K767" s="23"/>
      <c r="L767" s="23"/>
      <c r="M767" s="23"/>
      <c r="N767" s="23"/>
      <c r="R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BB767" s="23"/>
      <c r="BC767" s="23"/>
      <c r="BD767" s="23"/>
      <c r="BE767" s="23"/>
      <c r="BF767" s="23"/>
      <c r="BG767" s="23"/>
      <c r="BH767" s="23"/>
      <c r="BI767" s="23"/>
      <c r="BJ767" s="23"/>
      <c r="BK767" s="23"/>
      <c r="BL767" s="23"/>
      <c r="BM767" s="23"/>
      <c r="BN767" s="23"/>
      <c r="BO767" s="23"/>
      <c r="BP767" s="23"/>
      <c r="BQ767" s="23"/>
      <c r="BR767" s="23"/>
      <c r="BS767" s="23"/>
      <c r="BT767" s="23"/>
      <c r="BU767" s="23"/>
      <c r="BV767" s="23"/>
      <c r="BW767" s="23"/>
      <c r="BX767" s="23"/>
      <c r="BY767" s="23"/>
      <c r="BZ767" s="23"/>
    </row>
    <row r="768" spans="1:78" ht="15.75" customHeight="1" x14ac:dyDescent="0.35">
      <c r="A768" s="23"/>
      <c r="C768" s="23"/>
      <c r="D768" s="23"/>
      <c r="E768" s="23"/>
      <c r="F768" s="26"/>
      <c r="G768" s="23"/>
      <c r="H768" s="23"/>
      <c r="I768" s="23"/>
      <c r="J768" s="23"/>
      <c r="K768" s="23"/>
      <c r="L768" s="23"/>
      <c r="M768" s="23"/>
      <c r="N768" s="23"/>
      <c r="R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BB768" s="23"/>
      <c r="BC768" s="23"/>
      <c r="BD768" s="23"/>
      <c r="BE768" s="23"/>
      <c r="BF768" s="23"/>
      <c r="BG768" s="23"/>
      <c r="BH768" s="23"/>
      <c r="BI768" s="23"/>
      <c r="BJ768" s="23"/>
      <c r="BK768" s="23"/>
      <c r="BL768" s="23"/>
      <c r="BM768" s="23"/>
      <c r="BN768" s="23"/>
      <c r="BO768" s="23"/>
      <c r="BP768" s="23"/>
      <c r="BQ768" s="23"/>
      <c r="BR768" s="23"/>
      <c r="BS768" s="23"/>
      <c r="BT768" s="23"/>
      <c r="BU768" s="23"/>
      <c r="BV768" s="23"/>
      <c r="BW768" s="23"/>
      <c r="BX768" s="23"/>
      <c r="BY768" s="23"/>
      <c r="BZ768" s="23"/>
    </row>
    <row r="769" spans="1:78" ht="15.75" customHeight="1" x14ac:dyDescent="0.35">
      <c r="A769" s="23"/>
      <c r="C769" s="23"/>
      <c r="D769" s="23"/>
      <c r="E769" s="23"/>
      <c r="F769" s="26"/>
      <c r="G769" s="23"/>
      <c r="H769" s="23"/>
      <c r="I769" s="23"/>
      <c r="J769" s="23"/>
      <c r="K769" s="23"/>
      <c r="L769" s="23"/>
      <c r="M769" s="23"/>
      <c r="N769" s="23"/>
      <c r="R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</row>
    <row r="770" spans="1:78" ht="15.75" customHeight="1" x14ac:dyDescent="0.35">
      <c r="A770" s="23"/>
      <c r="C770" s="23"/>
      <c r="D770" s="23"/>
      <c r="E770" s="23"/>
      <c r="F770" s="26"/>
      <c r="G770" s="23"/>
      <c r="H770" s="23"/>
      <c r="I770" s="23"/>
      <c r="J770" s="23"/>
      <c r="K770" s="23"/>
      <c r="L770" s="23"/>
      <c r="M770" s="23"/>
      <c r="N770" s="23"/>
      <c r="R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</row>
    <row r="771" spans="1:78" ht="15.75" customHeight="1" x14ac:dyDescent="0.35">
      <c r="A771" s="23"/>
      <c r="C771" s="23"/>
      <c r="D771" s="23"/>
      <c r="E771" s="23"/>
      <c r="F771" s="26"/>
      <c r="G771" s="23"/>
      <c r="H771" s="23"/>
      <c r="I771" s="23"/>
      <c r="J771" s="23"/>
      <c r="K771" s="23"/>
      <c r="L771" s="23"/>
      <c r="M771" s="23"/>
      <c r="N771" s="23"/>
      <c r="R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</row>
    <row r="772" spans="1:78" ht="15.75" customHeight="1" x14ac:dyDescent="0.35">
      <c r="A772" s="23"/>
      <c r="C772" s="23"/>
      <c r="D772" s="23"/>
      <c r="E772" s="23"/>
      <c r="F772" s="26"/>
      <c r="G772" s="23"/>
      <c r="H772" s="23"/>
      <c r="I772" s="23"/>
      <c r="J772" s="23"/>
      <c r="K772" s="23"/>
      <c r="L772" s="23"/>
      <c r="M772" s="23"/>
      <c r="N772" s="23"/>
      <c r="R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</row>
    <row r="773" spans="1:78" ht="15.75" customHeight="1" x14ac:dyDescent="0.35">
      <c r="A773" s="23"/>
      <c r="C773" s="23"/>
      <c r="D773" s="23"/>
      <c r="E773" s="23"/>
      <c r="F773" s="26"/>
      <c r="G773" s="23"/>
      <c r="H773" s="23"/>
      <c r="I773" s="23"/>
      <c r="J773" s="23"/>
      <c r="K773" s="23"/>
      <c r="L773" s="23"/>
      <c r="M773" s="23"/>
      <c r="N773" s="23"/>
      <c r="R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</row>
    <row r="774" spans="1:78" ht="15.75" customHeight="1" x14ac:dyDescent="0.35">
      <c r="A774" s="23"/>
      <c r="C774" s="23"/>
      <c r="D774" s="23"/>
      <c r="E774" s="23"/>
      <c r="F774" s="26"/>
      <c r="G774" s="23"/>
      <c r="H774" s="23"/>
      <c r="I774" s="23"/>
      <c r="J774" s="23"/>
      <c r="K774" s="23"/>
      <c r="L774" s="23"/>
      <c r="M774" s="23"/>
      <c r="N774" s="23"/>
      <c r="R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</row>
    <row r="775" spans="1:78" ht="15.75" customHeight="1" x14ac:dyDescent="0.35">
      <c r="A775" s="23"/>
      <c r="C775" s="23"/>
      <c r="D775" s="23"/>
      <c r="E775" s="23"/>
      <c r="F775" s="26"/>
      <c r="G775" s="23"/>
      <c r="H775" s="23"/>
      <c r="I775" s="23"/>
      <c r="J775" s="23"/>
      <c r="K775" s="23"/>
      <c r="L775" s="23"/>
      <c r="M775" s="23"/>
      <c r="N775" s="23"/>
      <c r="R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</row>
    <row r="776" spans="1:78" ht="15.75" customHeight="1" x14ac:dyDescent="0.35">
      <c r="A776" s="23"/>
      <c r="C776" s="23"/>
      <c r="D776" s="23"/>
      <c r="E776" s="23"/>
      <c r="F776" s="26"/>
      <c r="G776" s="23"/>
      <c r="H776" s="23"/>
      <c r="I776" s="23"/>
      <c r="J776" s="23"/>
      <c r="K776" s="23"/>
      <c r="L776" s="23"/>
      <c r="M776" s="23"/>
      <c r="N776" s="23"/>
      <c r="R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</row>
    <row r="777" spans="1:78" ht="15.75" customHeight="1" x14ac:dyDescent="0.35">
      <c r="A777" s="23"/>
      <c r="C777" s="23"/>
      <c r="D777" s="23"/>
      <c r="E777" s="23"/>
      <c r="F777" s="26"/>
      <c r="G777" s="23"/>
      <c r="H777" s="23"/>
      <c r="I777" s="23"/>
      <c r="J777" s="23"/>
      <c r="K777" s="23"/>
      <c r="L777" s="23"/>
      <c r="M777" s="23"/>
      <c r="N777" s="23"/>
      <c r="R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</row>
    <row r="778" spans="1:78" ht="15.75" customHeight="1" x14ac:dyDescent="0.35">
      <c r="A778" s="23"/>
      <c r="C778" s="23"/>
      <c r="D778" s="23"/>
      <c r="E778" s="23"/>
      <c r="F778" s="26"/>
      <c r="G778" s="23"/>
      <c r="H778" s="23"/>
      <c r="I778" s="23"/>
      <c r="J778" s="23"/>
      <c r="K778" s="23"/>
      <c r="L778" s="23"/>
      <c r="M778" s="23"/>
      <c r="N778" s="23"/>
      <c r="R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</row>
    <row r="779" spans="1:78" ht="15.75" customHeight="1" x14ac:dyDescent="0.35">
      <c r="A779" s="23"/>
      <c r="C779" s="23"/>
      <c r="D779" s="23"/>
      <c r="E779" s="23"/>
      <c r="F779" s="26"/>
      <c r="G779" s="23"/>
      <c r="H779" s="23"/>
      <c r="I779" s="23"/>
      <c r="J779" s="23"/>
      <c r="K779" s="23"/>
      <c r="L779" s="23"/>
      <c r="M779" s="23"/>
      <c r="N779" s="23"/>
      <c r="R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</row>
    <row r="780" spans="1:78" ht="15.75" customHeight="1" x14ac:dyDescent="0.35">
      <c r="A780" s="23"/>
      <c r="C780" s="23"/>
      <c r="D780" s="23"/>
      <c r="E780" s="23"/>
      <c r="F780" s="26"/>
      <c r="G780" s="23"/>
      <c r="H780" s="23"/>
      <c r="I780" s="23"/>
      <c r="J780" s="23"/>
      <c r="K780" s="23"/>
      <c r="L780" s="23"/>
      <c r="M780" s="23"/>
      <c r="N780" s="23"/>
      <c r="R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BB780" s="23"/>
      <c r="BC780" s="23"/>
      <c r="BD780" s="23"/>
      <c r="BE780" s="23"/>
      <c r="BF780" s="23"/>
      <c r="BG780" s="23"/>
      <c r="BH780" s="23"/>
      <c r="BI780" s="23"/>
      <c r="BJ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</row>
    <row r="781" spans="1:78" ht="15.75" customHeight="1" x14ac:dyDescent="0.35">
      <c r="A781" s="23"/>
      <c r="C781" s="23"/>
      <c r="D781" s="23"/>
      <c r="E781" s="23"/>
      <c r="F781" s="26"/>
      <c r="G781" s="23"/>
      <c r="H781" s="23"/>
      <c r="I781" s="23"/>
      <c r="J781" s="23"/>
      <c r="K781" s="23"/>
      <c r="L781" s="23"/>
      <c r="M781" s="23"/>
      <c r="N781" s="23"/>
      <c r="R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</row>
    <row r="782" spans="1:78" ht="15.75" customHeight="1" x14ac:dyDescent="0.35">
      <c r="A782" s="23"/>
      <c r="C782" s="23"/>
      <c r="D782" s="23"/>
      <c r="E782" s="23"/>
      <c r="F782" s="26"/>
      <c r="G782" s="23"/>
      <c r="H782" s="23"/>
      <c r="I782" s="23"/>
      <c r="J782" s="23"/>
      <c r="K782" s="23"/>
      <c r="L782" s="23"/>
      <c r="M782" s="23"/>
      <c r="N782" s="23"/>
      <c r="R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</row>
    <row r="783" spans="1:78" ht="15.75" customHeight="1" x14ac:dyDescent="0.35">
      <c r="A783" s="23"/>
      <c r="C783" s="23"/>
      <c r="D783" s="23"/>
      <c r="E783" s="23"/>
      <c r="F783" s="26"/>
      <c r="G783" s="23"/>
      <c r="H783" s="23"/>
      <c r="I783" s="23"/>
      <c r="J783" s="23"/>
      <c r="K783" s="23"/>
      <c r="L783" s="23"/>
      <c r="M783" s="23"/>
      <c r="N783" s="23"/>
      <c r="R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BB783" s="23"/>
      <c r="BC783" s="23"/>
      <c r="BD783" s="23"/>
      <c r="BE783" s="23"/>
      <c r="BF783" s="23"/>
      <c r="BG783" s="23"/>
      <c r="BH783" s="23"/>
      <c r="BI783" s="23"/>
      <c r="BJ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</row>
    <row r="784" spans="1:78" ht="15.75" customHeight="1" x14ac:dyDescent="0.35">
      <c r="A784" s="23"/>
      <c r="C784" s="23"/>
      <c r="D784" s="23"/>
      <c r="E784" s="23"/>
      <c r="F784" s="26"/>
      <c r="G784" s="23"/>
      <c r="H784" s="23"/>
      <c r="I784" s="23"/>
      <c r="J784" s="23"/>
      <c r="K784" s="23"/>
      <c r="L784" s="23"/>
      <c r="M784" s="23"/>
      <c r="N784" s="23"/>
      <c r="R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BB784" s="23"/>
      <c r="BC784" s="23"/>
      <c r="BD784" s="23"/>
      <c r="BE784" s="23"/>
      <c r="BF784" s="23"/>
      <c r="BG784" s="23"/>
      <c r="BH784" s="23"/>
      <c r="BI784" s="23"/>
      <c r="BJ784" s="23"/>
      <c r="BK784" s="23"/>
      <c r="BL784" s="23"/>
      <c r="BM784" s="23"/>
      <c r="BN784" s="23"/>
      <c r="BO784" s="23"/>
      <c r="BP784" s="23"/>
      <c r="BQ784" s="23"/>
      <c r="BR784" s="23"/>
      <c r="BS784" s="23"/>
      <c r="BT784" s="23"/>
      <c r="BU784" s="23"/>
      <c r="BV784" s="23"/>
      <c r="BW784" s="23"/>
      <c r="BX784" s="23"/>
      <c r="BY784" s="23"/>
      <c r="BZ784" s="23"/>
    </row>
    <row r="785" spans="1:78" ht="15.75" customHeight="1" x14ac:dyDescent="0.35">
      <c r="A785" s="23"/>
      <c r="C785" s="23"/>
      <c r="D785" s="23"/>
      <c r="E785" s="23"/>
      <c r="F785" s="26"/>
      <c r="G785" s="23"/>
      <c r="H785" s="23"/>
      <c r="I785" s="23"/>
      <c r="J785" s="23"/>
      <c r="K785" s="23"/>
      <c r="L785" s="23"/>
      <c r="M785" s="23"/>
      <c r="N785" s="23"/>
      <c r="R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BB785" s="23"/>
      <c r="BC785" s="23"/>
      <c r="BD785" s="23"/>
      <c r="BE785" s="23"/>
      <c r="BF785" s="23"/>
      <c r="BG785" s="23"/>
      <c r="BH785" s="23"/>
      <c r="BI785" s="23"/>
      <c r="BJ785" s="23"/>
      <c r="BK785" s="23"/>
      <c r="BL785" s="23"/>
      <c r="BM785" s="23"/>
      <c r="BN785" s="23"/>
      <c r="BO785" s="23"/>
      <c r="BP785" s="23"/>
      <c r="BQ785" s="23"/>
      <c r="BR785" s="23"/>
      <c r="BS785" s="23"/>
      <c r="BT785" s="23"/>
      <c r="BU785" s="23"/>
      <c r="BV785" s="23"/>
      <c r="BW785" s="23"/>
      <c r="BX785" s="23"/>
      <c r="BY785" s="23"/>
      <c r="BZ785" s="23"/>
    </row>
    <row r="786" spans="1:78" ht="15.75" customHeight="1" x14ac:dyDescent="0.35">
      <c r="A786" s="23"/>
      <c r="C786" s="23"/>
      <c r="D786" s="23"/>
      <c r="E786" s="23"/>
      <c r="F786" s="26"/>
      <c r="G786" s="23"/>
      <c r="H786" s="23"/>
      <c r="I786" s="23"/>
      <c r="J786" s="23"/>
      <c r="K786" s="23"/>
      <c r="L786" s="23"/>
      <c r="M786" s="23"/>
      <c r="N786" s="23"/>
      <c r="R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BB786" s="23"/>
      <c r="BC786" s="23"/>
      <c r="BD786" s="23"/>
      <c r="BE786" s="23"/>
      <c r="BF786" s="23"/>
      <c r="BG786" s="23"/>
      <c r="BH786" s="23"/>
      <c r="BI786" s="23"/>
      <c r="BJ786" s="23"/>
      <c r="BK786" s="23"/>
      <c r="BL786" s="23"/>
      <c r="BM786" s="23"/>
      <c r="BN786" s="23"/>
      <c r="BO786" s="23"/>
      <c r="BP786" s="23"/>
      <c r="BQ786" s="23"/>
      <c r="BR786" s="23"/>
      <c r="BS786" s="23"/>
      <c r="BT786" s="23"/>
      <c r="BU786" s="23"/>
      <c r="BV786" s="23"/>
      <c r="BW786" s="23"/>
      <c r="BX786" s="23"/>
      <c r="BY786" s="23"/>
      <c r="BZ786" s="23"/>
    </row>
    <row r="787" spans="1:78" ht="15.75" customHeight="1" x14ac:dyDescent="0.35">
      <c r="A787" s="23"/>
      <c r="C787" s="23"/>
      <c r="D787" s="23"/>
      <c r="E787" s="23"/>
      <c r="F787" s="26"/>
      <c r="G787" s="23"/>
      <c r="H787" s="23"/>
      <c r="I787" s="23"/>
      <c r="J787" s="23"/>
      <c r="K787" s="23"/>
      <c r="L787" s="23"/>
      <c r="M787" s="23"/>
      <c r="N787" s="23"/>
      <c r="R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BB787" s="23"/>
      <c r="BC787" s="23"/>
      <c r="BD787" s="23"/>
      <c r="BE787" s="23"/>
      <c r="BF787" s="23"/>
      <c r="BG787" s="23"/>
      <c r="BH787" s="23"/>
      <c r="BI787" s="23"/>
      <c r="BJ787" s="23"/>
      <c r="BK787" s="23"/>
      <c r="BL787" s="23"/>
      <c r="BM787" s="23"/>
      <c r="BN787" s="23"/>
      <c r="BO787" s="23"/>
      <c r="BP787" s="23"/>
      <c r="BQ787" s="23"/>
      <c r="BR787" s="23"/>
      <c r="BS787" s="23"/>
      <c r="BT787" s="23"/>
      <c r="BU787" s="23"/>
      <c r="BV787" s="23"/>
      <c r="BW787" s="23"/>
      <c r="BX787" s="23"/>
      <c r="BY787" s="23"/>
      <c r="BZ787" s="23"/>
    </row>
    <row r="788" spans="1:78" ht="15.75" customHeight="1" x14ac:dyDescent="0.35">
      <c r="A788" s="23"/>
      <c r="C788" s="23"/>
      <c r="D788" s="23"/>
      <c r="E788" s="23"/>
      <c r="F788" s="26"/>
      <c r="G788" s="23"/>
      <c r="H788" s="23"/>
      <c r="I788" s="23"/>
      <c r="J788" s="23"/>
      <c r="K788" s="23"/>
      <c r="L788" s="23"/>
      <c r="M788" s="23"/>
      <c r="N788" s="23"/>
      <c r="R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BB788" s="23"/>
      <c r="BC788" s="23"/>
      <c r="BD788" s="23"/>
      <c r="BE788" s="23"/>
      <c r="BF788" s="23"/>
      <c r="BG788" s="23"/>
      <c r="BH788" s="23"/>
      <c r="BI788" s="23"/>
      <c r="BJ788" s="23"/>
      <c r="BK788" s="23"/>
      <c r="BL788" s="23"/>
      <c r="BM788" s="23"/>
      <c r="BN788" s="23"/>
      <c r="BO788" s="23"/>
      <c r="BP788" s="23"/>
      <c r="BQ788" s="23"/>
      <c r="BR788" s="23"/>
      <c r="BS788" s="23"/>
      <c r="BT788" s="23"/>
      <c r="BU788" s="23"/>
      <c r="BV788" s="23"/>
      <c r="BW788" s="23"/>
      <c r="BX788" s="23"/>
      <c r="BY788" s="23"/>
      <c r="BZ788" s="23"/>
    </row>
    <row r="789" spans="1:78" ht="15.75" customHeight="1" x14ac:dyDescent="0.35">
      <c r="A789" s="23"/>
      <c r="C789" s="23"/>
      <c r="D789" s="23"/>
      <c r="E789" s="23"/>
      <c r="F789" s="26"/>
      <c r="G789" s="23"/>
      <c r="H789" s="23"/>
      <c r="I789" s="23"/>
      <c r="J789" s="23"/>
      <c r="K789" s="23"/>
      <c r="L789" s="23"/>
      <c r="M789" s="23"/>
      <c r="N789" s="23"/>
      <c r="R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BB789" s="23"/>
      <c r="BC789" s="23"/>
      <c r="BD789" s="23"/>
      <c r="BE789" s="23"/>
      <c r="BF789" s="23"/>
      <c r="BG789" s="23"/>
      <c r="BH789" s="23"/>
      <c r="BI789" s="23"/>
      <c r="BJ789" s="23"/>
      <c r="BK789" s="23"/>
      <c r="BL789" s="23"/>
      <c r="BM789" s="23"/>
      <c r="BN789" s="23"/>
      <c r="BO789" s="23"/>
      <c r="BP789" s="23"/>
      <c r="BQ789" s="23"/>
      <c r="BR789" s="23"/>
      <c r="BS789" s="23"/>
      <c r="BT789" s="23"/>
      <c r="BU789" s="23"/>
      <c r="BV789" s="23"/>
      <c r="BW789" s="23"/>
      <c r="BX789" s="23"/>
      <c r="BY789" s="23"/>
      <c r="BZ789" s="23"/>
    </row>
    <row r="790" spans="1:78" ht="15.75" customHeight="1" x14ac:dyDescent="0.35">
      <c r="A790" s="23"/>
      <c r="C790" s="23"/>
      <c r="D790" s="23"/>
      <c r="E790" s="23"/>
      <c r="F790" s="26"/>
      <c r="G790" s="23"/>
      <c r="H790" s="23"/>
      <c r="I790" s="23"/>
      <c r="J790" s="23"/>
      <c r="K790" s="23"/>
      <c r="L790" s="23"/>
      <c r="M790" s="23"/>
      <c r="N790" s="23"/>
      <c r="R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BB790" s="23"/>
      <c r="BC790" s="23"/>
      <c r="BD790" s="23"/>
      <c r="BE790" s="23"/>
      <c r="BF790" s="23"/>
      <c r="BG790" s="23"/>
      <c r="BH790" s="23"/>
      <c r="BI790" s="23"/>
      <c r="BJ790" s="23"/>
      <c r="BK790" s="23"/>
      <c r="BL790" s="23"/>
      <c r="BM790" s="23"/>
      <c r="BN790" s="23"/>
      <c r="BO790" s="23"/>
      <c r="BP790" s="23"/>
      <c r="BQ790" s="23"/>
      <c r="BR790" s="23"/>
      <c r="BS790" s="23"/>
      <c r="BT790" s="23"/>
      <c r="BU790" s="23"/>
      <c r="BV790" s="23"/>
      <c r="BW790" s="23"/>
      <c r="BX790" s="23"/>
      <c r="BY790" s="23"/>
      <c r="BZ790" s="23"/>
    </row>
    <row r="791" spans="1:78" ht="15.75" customHeight="1" x14ac:dyDescent="0.35">
      <c r="A791" s="23"/>
      <c r="C791" s="23"/>
      <c r="D791" s="23"/>
      <c r="E791" s="23"/>
      <c r="F791" s="26"/>
      <c r="G791" s="23"/>
      <c r="H791" s="23"/>
      <c r="I791" s="23"/>
      <c r="J791" s="23"/>
      <c r="K791" s="23"/>
      <c r="L791" s="23"/>
      <c r="M791" s="23"/>
      <c r="N791" s="23"/>
      <c r="R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BB791" s="23"/>
      <c r="BC791" s="23"/>
      <c r="BD791" s="23"/>
      <c r="BE791" s="23"/>
      <c r="BF791" s="23"/>
      <c r="BG791" s="23"/>
      <c r="BH791" s="23"/>
      <c r="BI791" s="23"/>
      <c r="BJ791" s="23"/>
      <c r="BK791" s="23"/>
      <c r="BL791" s="23"/>
      <c r="BM791" s="23"/>
      <c r="BN791" s="23"/>
      <c r="BO791" s="23"/>
      <c r="BP791" s="23"/>
      <c r="BQ791" s="23"/>
      <c r="BR791" s="23"/>
      <c r="BS791" s="23"/>
      <c r="BT791" s="23"/>
      <c r="BU791" s="23"/>
      <c r="BV791" s="23"/>
      <c r="BW791" s="23"/>
      <c r="BX791" s="23"/>
      <c r="BY791" s="23"/>
      <c r="BZ791" s="23"/>
    </row>
    <row r="792" spans="1:78" ht="15.75" customHeight="1" x14ac:dyDescent="0.35">
      <c r="A792" s="23"/>
      <c r="C792" s="23"/>
      <c r="D792" s="23"/>
      <c r="E792" s="23"/>
      <c r="F792" s="26"/>
      <c r="G792" s="23"/>
      <c r="H792" s="23"/>
      <c r="I792" s="23"/>
      <c r="J792" s="23"/>
      <c r="K792" s="23"/>
      <c r="L792" s="23"/>
      <c r="M792" s="23"/>
      <c r="N792" s="23"/>
      <c r="R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BB792" s="23"/>
      <c r="BC792" s="23"/>
      <c r="BD792" s="23"/>
      <c r="BE792" s="23"/>
      <c r="BF792" s="23"/>
      <c r="BG792" s="23"/>
      <c r="BH792" s="23"/>
      <c r="BI792" s="23"/>
      <c r="BJ792" s="23"/>
      <c r="BK792" s="23"/>
      <c r="BL792" s="23"/>
      <c r="BM792" s="23"/>
      <c r="BN792" s="23"/>
      <c r="BO792" s="23"/>
      <c r="BP792" s="23"/>
      <c r="BQ792" s="23"/>
      <c r="BR792" s="23"/>
      <c r="BS792" s="23"/>
      <c r="BT792" s="23"/>
      <c r="BU792" s="23"/>
      <c r="BV792" s="23"/>
      <c r="BW792" s="23"/>
      <c r="BX792" s="23"/>
      <c r="BY792" s="23"/>
      <c r="BZ792" s="23"/>
    </row>
    <row r="793" spans="1:78" ht="15.75" customHeight="1" x14ac:dyDescent="0.35">
      <c r="A793" s="23"/>
      <c r="C793" s="23"/>
      <c r="D793" s="23"/>
      <c r="E793" s="23"/>
      <c r="F793" s="26"/>
      <c r="G793" s="23"/>
      <c r="H793" s="23"/>
      <c r="I793" s="23"/>
      <c r="J793" s="23"/>
      <c r="K793" s="23"/>
      <c r="L793" s="23"/>
      <c r="M793" s="23"/>
      <c r="N793" s="23"/>
      <c r="R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BB793" s="23"/>
      <c r="BC793" s="23"/>
      <c r="BD793" s="23"/>
      <c r="BE793" s="23"/>
      <c r="BF793" s="23"/>
      <c r="BG793" s="23"/>
      <c r="BH793" s="23"/>
      <c r="BI793" s="23"/>
      <c r="BJ793" s="23"/>
      <c r="BK793" s="23"/>
      <c r="BL793" s="23"/>
      <c r="BM793" s="23"/>
      <c r="BN793" s="23"/>
      <c r="BO793" s="23"/>
      <c r="BP793" s="23"/>
      <c r="BQ793" s="23"/>
      <c r="BR793" s="23"/>
      <c r="BS793" s="23"/>
      <c r="BT793" s="23"/>
      <c r="BU793" s="23"/>
      <c r="BV793" s="23"/>
      <c r="BW793" s="23"/>
      <c r="BX793" s="23"/>
      <c r="BY793" s="23"/>
      <c r="BZ793" s="23"/>
    </row>
    <row r="794" spans="1:78" ht="15.75" customHeight="1" x14ac:dyDescent="0.35">
      <c r="A794" s="23"/>
      <c r="C794" s="23"/>
      <c r="D794" s="23"/>
      <c r="E794" s="23"/>
      <c r="F794" s="26"/>
      <c r="G794" s="23"/>
      <c r="H794" s="23"/>
      <c r="I794" s="23"/>
      <c r="J794" s="23"/>
      <c r="K794" s="23"/>
      <c r="L794" s="23"/>
      <c r="M794" s="23"/>
      <c r="N794" s="23"/>
      <c r="R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BB794" s="23"/>
      <c r="BC794" s="23"/>
      <c r="BD794" s="23"/>
      <c r="BE794" s="23"/>
      <c r="BF794" s="23"/>
      <c r="BG794" s="23"/>
      <c r="BH794" s="23"/>
      <c r="BI794" s="23"/>
      <c r="BJ794" s="23"/>
      <c r="BK794" s="23"/>
      <c r="BL794" s="23"/>
      <c r="BM794" s="23"/>
      <c r="BN794" s="23"/>
      <c r="BO794" s="23"/>
      <c r="BP794" s="23"/>
      <c r="BQ794" s="23"/>
      <c r="BR794" s="23"/>
      <c r="BS794" s="23"/>
      <c r="BT794" s="23"/>
      <c r="BU794" s="23"/>
      <c r="BV794" s="23"/>
      <c r="BW794" s="23"/>
      <c r="BX794" s="23"/>
      <c r="BY794" s="23"/>
      <c r="BZ794" s="23"/>
    </row>
    <row r="795" spans="1:78" ht="15.75" customHeight="1" x14ac:dyDescent="0.35">
      <c r="A795" s="23"/>
      <c r="C795" s="23"/>
      <c r="D795" s="23"/>
      <c r="E795" s="23"/>
      <c r="F795" s="26"/>
      <c r="G795" s="23"/>
      <c r="H795" s="23"/>
      <c r="I795" s="23"/>
      <c r="J795" s="23"/>
      <c r="K795" s="23"/>
      <c r="L795" s="23"/>
      <c r="M795" s="23"/>
      <c r="N795" s="23"/>
      <c r="R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BB795" s="23"/>
      <c r="BC795" s="23"/>
      <c r="BD795" s="23"/>
      <c r="BE795" s="23"/>
      <c r="BF795" s="23"/>
      <c r="BG795" s="23"/>
      <c r="BH795" s="23"/>
      <c r="BI795" s="23"/>
      <c r="BJ795" s="23"/>
      <c r="BK795" s="23"/>
      <c r="BL795" s="23"/>
      <c r="BM795" s="23"/>
      <c r="BN795" s="23"/>
      <c r="BO795" s="23"/>
      <c r="BP795" s="23"/>
      <c r="BQ795" s="23"/>
      <c r="BR795" s="23"/>
      <c r="BS795" s="23"/>
      <c r="BT795" s="23"/>
      <c r="BU795" s="23"/>
      <c r="BV795" s="23"/>
      <c r="BW795" s="23"/>
      <c r="BX795" s="23"/>
      <c r="BY795" s="23"/>
      <c r="BZ795" s="23"/>
    </row>
    <row r="796" spans="1:78" ht="15.75" customHeight="1" x14ac:dyDescent="0.35">
      <c r="A796" s="23"/>
      <c r="C796" s="23"/>
      <c r="D796" s="23"/>
      <c r="E796" s="23"/>
      <c r="F796" s="26"/>
      <c r="G796" s="23"/>
      <c r="H796" s="23"/>
      <c r="I796" s="23"/>
      <c r="J796" s="23"/>
      <c r="K796" s="23"/>
      <c r="L796" s="23"/>
      <c r="M796" s="23"/>
      <c r="N796" s="23"/>
      <c r="R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BB796" s="23"/>
      <c r="BC796" s="23"/>
      <c r="BD796" s="23"/>
      <c r="BE796" s="23"/>
      <c r="BF796" s="23"/>
      <c r="BG796" s="23"/>
      <c r="BH796" s="23"/>
      <c r="BI796" s="23"/>
      <c r="BJ796" s="23"/>
      <c r="BK796" s="23"/>
      <c r="BL796" s="23"/>
      <c r="BM796" s="23"/>
      <c r="BN796" s="23"/>
      <c r="BO796" s="23"/>
      <c r="BP796" s="23"/>
      <c r="BQ796" s="23"/>
      <c r="BR796" s="23"/>
      <c r="BS796" s="23"/>
      <c r="BT796" s="23"/>
      <c r="BU796" s="23"/>
      <c r="BV796" s="23"/>
      <c r="BW796" s="23"/>
      <c r="BX796" s="23"/>
      <c r="BY796" s="23"/>
      <c r="BZ796" s="23"/>
    </row>
    <row r="797" spans="1:78" ht="15.75" customHeight="1" x14ac:dyDescent="0.35">
      <c r="A797" s="23"/>
      <c r="C797" s="23"/>
      <c r="D797" s="23"/>
      <c r="E797" s="23"/>
      <c r="F797" s="26"/>
      <c r="G797" s="23"/>
      <c r="H797" s="23"/>
      <c r="I797" s="23"/>
      <c r="J797" s="23"/>
      <c r="K797" s="23"/>
      <c r="L797" s="23"/>
      <c r="M797" s="23"/>
      <c r="N797" s="23"/>
      <c r="R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BB797" s="23"/>
      <c r="BC797" s="23"/>
      <c r="BD797" s="23"/>
      <c r="BE797" s="23"/>
      <c r="BF797" s="23"/>
      <c r="BG797" s="23"/>
      <c r="BH797" s="23"/>
      <c r="BI797" s="23"/>
      <c r="BJ797" s="23"/>
      <c r="BK797" s="23"/>
      <c r="BL797" s="23"/>
      <c r="BM797" s="23"/>
      <c r="BN797" s="23"/>
      <c r="BO797" s="23"/>
      <c r="BP797" s="23"/>
      <c r="BQ797" s="23"/>
      <c r="BR797" s="23"/>
      <c r="BS797" s="23"/>
      <c r="BT797" s="23"/>
      <c r="BU797" s="23"/>
      <c r="BV797" s="23"/>
      <c r="BW797" s="23"/>
      <c r="BX797" s="23"/>
      <c r="BY797" s="23"/>
      <c r="BZ797" s="23"/>
    </row>
    <row r="798" spans="1:78" ht="15.75" customHeight="1" x14ac:dyDescent="0.35">
      <c r="A798" s="23"/>
      <c r="C798" s="23"/>
      <c r="D798" s="23"/>
      <c r="E798" s="23"/>
      <c r="F798" s="26"/>
      <c r="G798" s="23"/>
      <c r="H798" s="23"/>
      <c r="I798" s="23"/>
      <c r="J798" s="23"/>
      <c r="K798" s="23"/>
      <c r="L798" s="23"/>
      <c r="M798" s="23"/>
      <c r="N798" s="23"/>
      <c r="R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BB798" s="23"/>
      <c r="BC798" s="23"/>
      <c r="BD798" s="23"/>
      <c r="BE798" s="23"/>
      <c r="BF798" s="23"/>
      <c r="BG798" s="23"/>
      <c r="BH798" s="23"/>
      <c r="BI798" s="23"/>
      <c r="BJ798" s="23"/>
      <c r="BK798" s="23"/>
      <c r="BL798" s="23"/>
      <c r="BM798" s="23"/>
      <c r="BN798" s="23"/>
      <c r="BO798" s="23"/>
      <c r="BP798" s="23"/>
      <c r="BQ798" s="23"/>
      <c r="BR798" s="23"/>
      <c r="BS798" s="23"/>
      <c r="BT798" s="23"/>
      <c r="BU798" s="23"/>
      <c r="BV798" s="23"/>
      <c r="BW798" s="23"/>
      <c r="BX798" s="23"/>
      <c r="BY798" s="23"/>
      <c r="BZ798" s="23"/>
    </row>
    <row r="799" spans="1:78" ht="15.75" customHeight="1" x14ac:dyDescent="0.35">
      <c r="A799" s="23"/>
      <c r="C799" s="23"/>
      <c r="D799" s="23"/>
      <c r="E799" s="23"/>
      <c r="F799" s="26"/>
      <c r="G799" s="23"/>
      <c r="H799" s="23"/>
      <c r="I799" s="23"/>
      <c r="J799" s="23"/>
      <c r="K799" s="23"/>
      <c r="L799" s="23"/>
      <c r="M799" s="23"/>
      <c r="N799" s="23"/>
      <c r="R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BB799" s="23"/>
      <c r="BC799" s="23"/>
      <c r="BD799" s="23"/>
      <c r="BE799" s="23"/>
      <c r="BF799" s="23"/>
      <c r="BG799" s="23"/>
      <c r="BH799" s="23"/>
      <c r="BI799" s="23"/>
      <c r="BJ799" s="23"/>
      <c r="BK799" s="23"/>
      <c r="BL799" s="23"/>
      <c r="BM799" s="23"/>
      <c r="BN799" s="23"/>
      <c r="BO799" s="23"/>
      <c r="BP799" s="23"/>
      <c r="BQ799" s="23"/>
      <c r="BR799" s="23"/>
      <c r="BS799" s="23"/>
      <c r="BT799" s="23"/>
      <c r="BU799" s="23"/>
      <c r="BV799" s="23"/>
      <c r="BW799" s="23"/>
      <c r="BX799" s="23"/>
      <c r="BY799" s="23"/>
      <c r="BZ799" s="23"/>
    </row>
    <row r="800" spans="1:78" ht="15.75" customHeight="1" x14ac:dyDescent="0.35">
      <c r="A800" s="23"/>
      <c r="C800" s="23"/>
      <c r="D800" s="23"/>
      <c r="E800" s="23"/>
      <c r="F800" s="26"/>
      <c r="G800" s="23"/>
      <c r="H800" s="23"/>
      <c r="I800" s="23"/>
      <c r="J800" s="23"/>
      <c r="K800" s="23"/>
      <c r="L800" s="23"/>
      <c r="M800" s="23"/>
      <c r="N800" s="23"/>
      <c r="R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BB800" s="23"/>
      <c r="BC800" s="23"/>
      <c r="BD800" s="23"/>
      <c r="BE800" s="23"/>
      <c r="BF800" s="23"/>
      <c r="BG800" s="23"/>
      <c r="BH800" s="23"/>
      <c r="BI800" s="23"/>
      <c r="BJ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</row>
    <row r="801" spans="1:78" ht="15.75" customHeight="1" x14ac:dyDescent="0.35">
      <c r="A801" s="23"/>
      <c r="C801" s="23"/>
      <c r="D801" s="23"/>
      <c r="E801" s="23"/>
      <c r="F801" s="26"/>
      <c r="G801" s="23"/>
      <c r="H801" s="23"/>
      <c r="I801" s="23"/>
      <c r="J801" s="23"/>
      <c r="K801" s="23"/>
      <c r="L801" s="23"/>
      <c r="M801" s="23"/>
      <c r="N801" s="23"/>
      <c r="R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BB801" s="23"/>
      <c r="BC801" s="23"/>
      <c r="BD801" s="23"/>
      <c r="BE801" s="23"/>
      <c r="BF801" s="23"/>
      <c r="BG801" s="23"/>
      <c r="BH801" s="23"/>
      <c r="BI801" s="23"/>
      <c r="BJ801" s="23"/>
      <c r="BK801" s="23"/>
      <c r="BL801" s="23"/>
      <c r="BM801" s="23"/>
      <c r="BN801" s="23"/>
      <c r="BO801" s="23"/>
      <c r="BP801" s="23"/>
      <c r="BQ801" s="23"/>
      <c r="BR801" s="23"/>
      <c r="BS801" s="23"/>
      <c r="BT801" s="23"/>
      <c r="BU801" s="23"/>
      <c r="BV801" s="23"/>
      <c r="BW801" s="23"/>
      <c r="BX801" s="23"/>
      <c r="BY801" s="23"/>
      <c r="BZ801" s="23"/>
    </row>
    <row r="802" spans="1:78" ht="15.75" customHeight="1" x14ac:dyDescent="0.35">
      <c r="A802" s="23"/>
      <c r="C802" s="23"/>
      <c r="D802" s="23"/>
      <c r="E802" s="23"/>
      <c r="F802" s="26"/>
      <c r="G802" s="23"/>
      <c r="H802" s="23"/>
      <c r="I802" s="23"/>
      <c r="J802" s="23"/>
      <c r="K802" s="23"/>
      <c r="L802" s="23"/>
      <c r="M802" s="23"/>
      <c r="N802" s="23"/>
      <c r="R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BB802" s="23"/>
      <c r="BC802" s="23"/>
      <c r="BD802" s="23"/>
      <c r="BE802" s="23"/>
      <c r="BF802" s="23"/>
      <c r="BG802" s="23"/>
      <c r="BH802" s="23"/>
      <c r="BI802" s="23"/>
      <c r="BJ802" s="23"/>
      <c r="BK802" s="23"/>
      <c r="BL802" s="23"/>
      <c r="BM802" s="23"/>
      <c r="BN802" s="23"/>
      <c r="BO802" s="23"/>
      <c r="BP802" s="23"/>
      <c r="BQ802" s="23"/>
      <c r="BR802" s="23"/>
      <c r="BS802" s="23"/>
      <c r="BT802" s="23"/>
      <c r="BU802" s="23"/>
      <c r="BV802" s="23"/>
      <c r="BW802" s="23"/>
      <c r="BX802" s="23"/>
      <c r="BY802" s="23"/>
      <c r="BZ802" s="23"/>
    </row>
    <row r="803" spans="1:78" ht="15.75" customHeight="1" x14ac:dyDescent="0.35">
      <c r="A803" s="23"/>
      <c r="C803" s="23"/>
      <c r="D803" s="23"/>
      <c r="E803" s="23"/>
      <c r="F803" s="26"/>
      <c r="G803" s="23"/>
      <c r="H803" s="23"/>
      <c r="I803" s="23"/>
      <c r="J803" s="23"/>
      <c r="K803" s="23"/>
      <c r="L803" s="23"/>
      <c r="M803" s="23"/>
      <c r="N803" s="23"/>
      <c r="R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BB803" s="23"/>
      <c r="BC803" s="23"/>
      <c r="BD803" s="23"/>
      <c r="BE803" s="23"/>
      <c r="BF803" s="23"/>
      <c r="BG803" s="23"/>
      <c r="BH803" s="23"/>
      <c r="BI803" s="23"/>
      <c r="BJ803" s="23"/>
      <c r="BK803" s="23"/>
      <c r="BL803" s="23"/>
      <c r="BM803" s="23"/>
      <c r="BN803" s="23"/>
      <c r="BO803" s="23"/>
      <c r="BP803" s="23"/>
      <c r="BQ803" s="23"/>
      <c r="BR803" s="23"/>
      <c r="BS803" s="23"/>
      <c r="BT803" s="23"/>
      <c r="BU803" s="23"/>
      <c r="BV803" s="23"/>
      <c r="BW803" s="23"/>
      <c r="BX803" s="23"/>
      <c r="BY803" s="23"/>
      <c r="BZ803" s="23"/>
    </row>
    <row r="804" spans="1:78" ht="15.75" customHeight="1" x14ac:dyDescent="0.35">
      <c r="A804" s="23"/>
      <c r="C804" s="23"/>
      <c r="D804" s="23"/>
      <c r="E804" s="23"/>
      <c r="F804" s="26"/>
      <c r="G804" s="23"/>
      <c r="H804" s="23"/>
      <c r="I804" s="23"/>
      <c r="J804" s="23"/>
      <c r="K804" s="23"/>
      <c r="L804" s="23"/>
      <c r="M804" s="23"/>
      <c r="N804" s="23"/>
      <c r="R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BB804" s="23"/>
      <c r="BC804" s="23"/>
      <c r="BD804" s="23"/>
      <c r="BE804" s="23"/>
      <c r="BF804" s="23"/>
      <c r="BG804" s="23"/>
      <c r="BH804" s="23"/>
      <c r="BI804" s="23"/>
      <c r="BJ804" s="23"/>
      <c r="BK804" s="23"/>
      <c r="BL804" s="23"/>
      <c r="BM804" s="23"/>
      <c r="BN804" s="23"/>
      <c r="BO804" s="23"/>
      <c r="BP804" s="23"/>
      <c r="BQ804" s="23"/>
      <c r="BR804" s="23"/>
      <c r="BS804" s="23"/>
      <c r="BT804" s="23"/>
      <c r="BU804" s="23"/>
      <c r="BV804" s="23"/>
      <c r="BW804" s="23"/>
      <c r="BX804" s="23"/>
      <c r="BY804" s="23"/>
      <c r="BZ804" s="23"/>
    </row>
    <row r="805" spans="1:78" ht="15.75" customHeight="1" x14ac:dyDescent="0.35">
      <c r="A805" s="23"/>
      <c r="C805" s="23"/>
      <c r="D805" s="23"/>
      <c r="E805" s="23"/>
      <c r="F805" s="26"/>
      <c r="G805" s="23"/>
      <c r="H805" s="23"/>
      <c r="I805" s="23"/>
      <c r="J805" s="23"/>
      <c r="K805" s="23"/>
      <c r="L805" s="23"/>
      <c r="M805" s="23"/>
      <c r="N805" s="23"/>
      <c r="R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BB805" s="23"/>
      <c r="BC805" s="23"/>
      <c r="BD805" s="23"/>
      <c r="BE805" s="23"/>
      <c r="BF805" s="23"/>
      <c r="BG805" s="23"/>
      <c r="BH805" s="23"/>
      <c r="BI805" s="23"/>
      <c r="BJ805" s="23"/>
      <c r="BK805" s="23"/>
      <c r="BL805" s="23"/>
      <c r="BM805" s="23"/>
      <c r="BN805" s="23"/>
      <c r="BO805" s="23"/>
      <c r="BP805" s="23"/>
      <c r="BQ805" s="23"/>
      <c r="BR805" s="23"/>
      <c r="BS805" s="23"/>
      <c r="BT805" s="23"/>
      <c r="BU805" s="23"/>
      <c r="BV805" s="23"/>
      <c r="BW805" s="23"/>
      <c r="BX805" s="23"/>
      <c r="BY805" s="23"/>
      <c r="BZ805" s="23"/>
    </row>
    <row r="806" spans="1:78" ht="15.75" customHeight="1" x14ac:dyDescent="0.35">
      <c r="A806" s="23"/>
      <c r="C806" s="23"/>
      <c r="D806" s="23"/>
      <c r="E806" s="23"/>
      <c r="F806" s="26"/>
      <c r="G806" s="23"/>
      <c r="H806" s="23"/>
      <c r="I806" s="23"/>
      <c r="J806" s="23"/>
      <c r="K806" s="23"/>
      <c r="L806" s="23"/>
      <c r="M806" s="23"/>
      <c r="N806" s="23"/>
      <c r="R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BB806" s="23"/>
      <c r="BC806" s="23"/>
      <c r="BD806" s="23"/>
      <c r="BE806" s="23"/>
      <c r="BF806" s="23"/>
      <c r="BG806" s="23"/>
      <c r="BH806" s="23"/>
      <c r="BI806" s="23"/>
      <c r="BJ806" s="23"/>
      <c r="BK806" s="23"/>
      <c r="BL806" s="23"/>
      <c r="BM806" s="23"/>
      <c r="BN806" s="23"/>
      <c r="BO806" s="23"/>
      <c r="BP806" s="23"/>
      <c r="BQ806" s="23"/>
      <c r="BR806" s="23"/>
      <c r="BS806" s="23"/>
      <c r="BT806" s="23"/>
      <c r="BU806" s="23"/>
      <c r="BV806" s="23"/>
      <c r="BW806" s="23"/>
      <c r="BX806" s="23"/>
      <c r="BY806" s="23"/>
      <c r="BZ806" s="23"/>
    </row>
    <row r="807" spans="1:78" ht="15.75" customHeight="1" x14ac:dyDescent="0.35">
      <c r="A807" s="23"/>
      <c r="C807" s="23"/>
      <c r="D807" s="23"/>
      <c r="E807" s="23"/>
      <c r="F807" s="26"/>
      <c r="G807" s="23"/>
      <c r="H807" s="23"/>
      <c r="I807" s="23"/>
      <c r="J807" s="23"/>
      <c r="K807" s="23"/>
      <c r="L807" s="23"/>
      <c r="M807" s="23"/>
      <c r="N807" s="23"/>
      <c r="R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BB807" s="23"/>
      <c r="BC807" s="23"/>
      <c r="BD807" s="23"/>
      <c r="BE807" s="23"/>
      <c r="BF807" s="23"/>
      <c r="BG807" s="23"/>
      <c r="BH807" s="23"/>
      <c r="BI807" s="23"/>
      <c r="BJ807" s="23"/>
      <c r="BK807" s="23"/>
      <c r="BL807" s="23"/>
      <c r="BM807" s="23"/>
      <c r="BN807" s="23"/>
      <c r="BO807" s="23"/>
      <c r="BP807" s="23"/>
      <c r="BQ807" s="23"/>
      <c r="BR807" s="23"/>
      <c r="BS807" s="23"/>
      <c r="BT807" s="23"/>
      <c r="BU807" s="23"/>
      <c r="BV807" s="23"/>
      <c r="BW807" s="23"/>
      <c r="BX807" s="23"/>
      <c r="BY807" s="23"/>
      <c r="BZ807" s="23"/>
    </row>
    <row r="808" spans="1:78" ht="15.75" customHeight="1" x14ac:dyDescent="0.35">
      <c r="A808" s="23"/>
      <c r="C808" s="23"/>
      <c r="D808" s="23"/>
      <c r="E808" s="23"/>
      <c r="F808" s="26"/>
      <c r="G808" s="23"/>
      <c r="H808" s="23"/>
      <c r="I808" s="23"/>
      <c r="J808" s="23"/>
      <c r="K808" s="23"/>
      <c r="L808" s="23"/>
      <c r="M808" s="23"/>
      <c r="N808" s="23"/>
      <c r="R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BB808" s="23"/>
      <c r="BC808" s="23"/>
      <c r="BD808" s="23"/>
      <c r="BE808" s="23"/>
      <c r="BF808" s="23"/>
      <c r="BG808" s="23"/>
      <c r="BH808" s="23"/>
      <c r="BI808" s="23"/>
      <c r="BJ808" s="23"/>
      <c r="BK808" s="23"/>
      <c r="BL808" s="23"/>
      <c r="BM808" s="23"/>
      <c r="BN808" s="23"/>
      <c r="BO808" s="23"/>
      <c r="BP808" s="23"/>
      <c r="BQ808" s="23"/>
      <c r="BR808" s="23"/>
      <c r="BS808" s="23"/>
      <c r="BT808" s="23"/>
      <c r="BU808" s="23"/>
      <c r="BV808" s="23"/>
      <c r="BW808" s="23"/>
      <c r="BX808" s="23"/>
      <c r="BY808" s="23"/>
      <c r="BZ808" s="23"/>
    </row>
    <row r="809" spans="1:78" ht="15.75" customHeight="1" x14ac:dyDescent="0.35">
      <c r="A809" s="23"/>
      <c r="C809" s="23"/>
      <c r="D809" s="23"/>
      <c r="E809" s="23"/>
      <c r="F809" s="26"/>
      <c r="G809" s="23"/>
      <c r="H809" s="23"/>
      <c r="I809" s="23"/>
      <c r="J809" s="23"/>
      <c r="K809" s="23"/>
      <c r="L809" s="23"/>
      <c r="M809" s="23"/>
      <c r="N809" s="23"/>
      <c r="R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BB809" s="23"/>
      <c r="BC809" s="23"/>
      <c r="BD809" s="23"/>
      <c r="BE809" s="23"/>
      <c r="BF809" s="23"/>
      <c r="BG809" s="23"/>
      <c r="BH809" s="23"/>
      <c r="BI809" s="23"/>
      <c r="BJ809" s="23"/>
      <c r="BK809" s="23"/>
      <c r="BL809" s="23"/>
      <c r="BM809" s="23"/>
      <c r="BN809" s="23"/>
      <c r="BO809" s="23"/>
      <c r="BP809" s="23"/>
      <c r="BQ809" s="23"/>
      <c r="BR809" s="23"/>
      <c r="BS809" s="23"/>
      <c r="BT809" s="23"/>
      <c r="BU809" s="23"/>
      <c r="BV809" s="23"/>
      <c r="BW809" s="23"/>
      <c r="BX809" s="23"/>
      <c r="BY809" s="23"/>
      <c r="BZ809" s="23"/>
    </row>
    <row r="810" spans="1:78" ht="15.75" customHeight="1" x14ac:dyDescent="0.35">
      <c r="A810" s="23"/>
      <c r="C810" s="23"/>
      <c r="D810" s="23"/>
      <c r="E810" s="23"/>
      <c r="F810" s="26"/>
      <c r="G810" s="23"/>
      <c r="H810" s="23"/>
      <c r="I810" s="23"/>
      <c r="J810" s="23"/>
      <c r="K810" s="23"/>
      <c r="L810" s="23"/>
      <c r="M810" s="23"/>
      <c r="N810" s="23"/>
      <c r="R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BB810" s="23"/>
      <c r="BC810" s="23"/>
      <c r="BD810" s="23"/>
      <c r="BE810" s="23"/>
      <c r="BF810" s="23"/>
      <c r="BG810" s="23"/>
      <c r="BH810" s="23"/>
      <c r="BI810" s="23"/>
      <c r="BJ810" s="23"/>
      <c r="BK810" s="23"/>
      <c r="BL810" s="23"/>
      <c r="BM810" s="23"/>
      <c r="BN810" s="23"/>
      <c r="BO810" s="23"/>
      <c r="BP810" s="23"/>
      <c r="BQ810" s="23"/>
      <c r="BR810" s="23"/>
      <c r="BS810" s="23"/>
      <c r="BT810" s="23"/>
      <c r="BU810" s="23"/>
      <c r="BV810" s="23"/>
      <c r="BW810" s="23"/>
      <c r="BX810" s="23"/>
      <c r="BY810" s="23"/>
      <c r="BZ810" s="23"/>
    </row>
    <row r="811" spans="1:78" ht="15.75" customHeight="1" x14ac:dyDescent="0.35">
      <c r="A811" s="23"/>
      <c r="C811" s="23"/>
      <c r="D811" s="23"/>
      <c r="E811" s="23"/>
      <c r="F811" s="26"/>
      <c r="G811" s="23"/>
      <c r="H811" s="23"/>
      <c r="I811" s="23"/>
      <c r="J811" s="23"/>
      <c r="K811" s="23"/>
      <c r="L811" s="23"/>
      <c r="M811" s="23"/>
      <c r="N811" s="23"/>
      <c r="R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BB811" s="23"/>
      <c r="BC811" s="23"/>
      <c r="BD811" s="23"/>
      <c r="BE811" s="23"/>
      <c r="BF811" s="23"/>
      <c r="BG811" s="23"/>
      <c r="BH811" s="23"/>
      <c r="BI811" s="23"/>
      <c r="BJ811" s="23"/>
      <c r="BK811" s="23"/>
      <c r="BL811" s="23"/>
      <c r="BM811" s="23"/>
      <c r="BN811" s="23"/>
      <c r="BO811" s="23"/>
      <c r="BP811" s="23"/>
      <c r="BQ811" s="23"/>
      <c r="BR811" s="23"/>
      <c r="BS811" s="23"/>
      <c r="BT811" s="23"/>
      <c r="BU811" s="23"/>
      <c r="BV811" s="23"/>
      <c r="BW811" s="23"/>
      <c r="BX811" s="23"/>
      <c r="BY811" s="23"/>
      <c r="BZ811" s="23"/>
    </row>
    <row r="812" spans="1:78" ht="15.75" customHeight="1" x14ac:dyDescent="0.35">
      <c r="A812" s="23"/>
      <c r="C812" s="23"/>
      <c r="D812" s="23"/>
      <c r="E812" s="23"/>
      <c r="F812" s="26"/>
      <c r="G812" s="23"/>
      <c r="H812" s="23"/>
      <c r="I812" s="23"/>
      <c r="J812" s="23"/>
      <c r="K812" s="23"/>
      <c r="L812" s="23"/>
      <c r="M812" s="23"/>
      <c r="N812" s="23"/>
      <c r="R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BB812" s="23"/>
      <c r="BC812" s="23"/>
      <c r="BD812" s="23"/>
      <c r="BE812" s="23"/>
      <c r="BF812" s="23"/>
      <c r="BG812" s="23"/>
      <c r="BH812" s="23"/>
      <c r="BI812" s="23"/>
      <c r="BJ812" s="23"/>
      <c r="BK812" s="23"/>
      <c r="BL812" s="23"/>
      <c r="BM812" s="23"/>
      <c r="BN812" s="23"/>
      <c r="BO812" s="23"/>
      <c r="BP812" s="23"/>
      <c r="BQ812" s="23"/>
      <c r="BR812" s="23"/>
      <c r="BS812" s="23"/>
      <c r="BT812" s="23"/>
      <c r="BU812" s="23"/>
      <c r="BV812" s="23"/>
      <c r="BW812" s="23"/>
      <c r="BX812" s="23"/>
      <c r="BY812" s="23"/>
      <c r="BZ812" s="23"/>
    </row>
    <row r="813" spans="1:78" ht="15.75" customHeight="1" x14ac:dyDescent="0.35">
      <c r="A813" s="23"/>
      <c r="C813" s="23"/>
      <c r="D813" s="23"/>
      <c r="E813" s="23"/>
      <c r="F813" s="26"/>
      <c r="G813" s="23"/>
      <c r="H813" s="23"/>
      <c r="I813" s="23"/>
      <c r="J813" s="23"/>
      <c r="K813" s="23"/>
      <c r="L813" s="23"/>
      <c r="M813" s="23"/>
      <c r="N813" s="23"/>
      <c r="R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BB813" s="23"/>
      <c r="BC813" s="23"/>
      <c r="BD813" s="23"/>
      <c r="BE813" s="23"/>
      <c r="BF813" s="23"/>
      <c r="BG813" s="23"/>
      <c r="BH813" s="23"/>
      <c r="BI813" s="23"/>
      <c r="BJ813" s="23"/>
      <c r="BK813" s="23"/>
      <c r="BL813" s="23"/>
      <c r="BM813" s="23"/>
      <c r="BN813" s="23"/>
      <c r="BO813" s="23"/>
      <c r="BP813" s="23"/>
      <c r="BQ813" s="23"/>
      <c r="BR813" s="23"/>
      <c r="BS813" s="23"/>
      <c r="BT813" s="23"/>
      <c r="BU813" s="23"/>
      <c r="BV813" s="23"/>
      <c r="BW813" s="23"/>
      <c r="BX813" s="23"/>
      <c r="BY813" s="23"/>
      <c r="BZ813" s="23"/>
    </row>
    <row r="814" spans="1:78" ht="15.75" customHeight="1" x14ac:dyDescent="0.35">
      <c r="A814" s="23"/>
      <c r="C814" s="23"/>
      <c r="D814" s="23"/>
      <c r="E814" s="23"/>
      <c r="F814" s="26"/>
      <c r="G814" s="23"/>
      <c r="H814" s="23"/>
      <c r="I814" s="23"/>
      <c r="J814" s="23"/>
      <c r="K814" s="23"/>
      <c r="L814" s="23"/>
      <c r="M814" s="23"/>
      <c r="N814" s="23"/>
      <c r="R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BB814" s="23"/>
      <c r="BC814" s="23"/>
      <c r="BD814" s="23"/>
      <c r="BE814" s="23"/>
      <c r="BF814" s="23"/>
      <c r="BG814" s="23"/>
      <c r="BH814" s="23"/>
      <c r="BI814" s="23"/>
      <c r="BJ814" s="23"/>
      <c r="BK814" s="23"/>
      <c r="BL814" s="23"/>
      <c r="BM814" s="23"/>
      <c r="BN814" s="23"/>
      <c r="BO814" s="23"/>
      <c r="BP814" s="23"/>
      <c r="BQ814" s="23"/>
      <c r="BR814" s="23"/>
      <c r="BS814" s="23"/>
      <c r="BT814" s="23"/>
      <c r="BU814" s="23"/>
      <c r="BV814" s="23"/>
      <c r="BW814" s="23"/>
      <c r="BX814" s="23"/>
      <c r="BY814" s="23"/>
      <c r="BZ814" s="23"/>
    </row>
    <row r="815" spans="1:78" ht="15.75" customHeight="1" x14ac:dyDescent="0.35">
      <c r="A815" s="23"/>
      <c r="C815" s="23"/>
      <c r="D815" s="23"/>
      <c r="E815" s="23"/>
      <c r="F815" s="26"/>
      <c r="G815" s="23"/>
      <c r="H815" s="23"/>
      <c r="I815" s="23"/>
      <c r="J815" s="23"/>
      <c r="K815" s="23"/>
      <c r="L815" s="23"/>
      <c r="M815" s="23"/>
      <c r="N815" s="23"/>
      <c r="R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BB815" s="23"/>
      <c r="BC815" s="23"/>
      <c r="BD815" s="23"/>
      <c r="BE815" s="23"/>
      <c r="BF815" s="23"/>
      <c r="BG815" s="23"/>
      <c r="BH815" s="23"/>
      <c r="BI815" s="23"/>
      <c r="BJ815" s="23"/>
      <c r="BK815" s="23"/>
      <c r="BL815" s="23"/>
      <c r="BM815" s="23"/>
      <c r="BN815" s="23"/>
      <c r="BO815" s="23"/>
      <c r="BP815" s="23"/>
      <c r="BQ815" s="23"/>
      <c r="BR815" s="23"/>
      <c r="BS815" s="23"/>
      <c r="BT815" s="23"/>
      <c r="BU815" s="23"/>
      <c r="BV815" s="23"/>
      <c r="BW815" s="23"/>
      <c r="BX815" s="23"/>
      <c r="BY815" s="23"/>
      <c r="BZ815" s="23"/>
    </row>
    <row r="816" spans="1:78" ht="15.75" customHeight="1" x14ac:dyDescent="0.35">
      <c r="A816" s="23"/>
      <c r="C816" s="23"/>
      <c r="D816" s="23"/>
      <c r="E816" s="23"/>
      <c r="F816" s="26"/>
      <c r="G816" s="23"/>
      <c r="H816" s="23"/>
      <c r="I816" s="23"/>
      <c r="J816" s="23"/>
      <c r="K816" s="23"/>
      <c r="L816" s="23"/>
      <c r="M816" s="23"/>
      <c r="N816" s="23"/>
      <c r="R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BB816" s="23"/>
      <c r="BC816" s="23"/>
      <c r="BD816" s="23"/>
      <c r="BE816" s="23"/>
      <c r="BF816" s="23"/>
      <c r="BG816" s="23"/>
      <c r="BH816" s="23"/>
      <c r="BI816" s="23"/>
      <c r="BJ816" s="23"/>
      <c r="BK816" s="23"/>
      <c r="BL816" s="23"/>
      <c r="BM816" s="23"/>
      <c r="BN816" s="23"/>
      <c r="BO816" s="23"/>
      <c r="BP816" s="23"/>
      <c r="BQ816" s="23"/>
      <c r="BR816" s="23"/>
      <c r="BS816" s="23"/>
      <c r="BT816" s="23"/>
      <c r="BU816" s="23"/>
      <c r="BV816" s="23"/>
      <c r="BW816" s="23"/>
      <c r="BX816" s="23"/>
      <c r="BY816" s="23"/>
      <c r="BZ816" s="23"/>
    </row>
    <row r="817" spans="1:78" ht="15.75" customHeight="1" x14ac:dyDescent="0.35">
      <c r="A817" s="23"/>
      <c r="C817" s="23"/>
      <c r="D817" s="23"/>
      <c r="E817" s="23"/>
      <c r="F817" s="26"/>
      <c r="G817" s="23"/>
      <c r="H817" s="23"/>
      <c r="I817" s="23"/>
      <c r="J817" s="23"/>
      <c r="K817" s="23"/>
      <c r="L817" s="23"/>
      <c r="M817" s="23"/>
      <c r="N817" s="23"/>
      <c r="R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BB817" s="23"/>
      <c r="BC817" s="23"/>
      <c r="BD817" s="23"/>
      <c r="BE817" s="23"/>
      <c r="BF817" s="23"/>
      <c r="BG817" s="23"/>
      <c r="BH817" s="23"/>
      <c r="BI817" s="23"/>
      <c r="BJ817" s="23"/>
      <c r="BK817" s="23"/>
      <c r="BL817" s="23"/>
      <c r="BM817" s="23"/>
      <c r="BN817" s="23"/>
      <c r="BO817" s="23"/>
      <c r="BP817" s="23"/>
      <c r="BQ817" s="23"/>
      <c r="BR817" s="23"/>
      <c r="BS817" s="23"/>
      <c r="BT817" s="23"/>
      <c r="BU817" s="23"/>
      <c r="BV817" s="23"/>
      <c r="BW817" s="23"/>
      <c r="BX817" s="23"/>
      <c r="BY817" s="23"/>
      <c r="BZ817" s="23"/>
    </row>
    <row r="818" spans="1:78" ht="15.75" customHeight="1" x14ac:dyDescent="0.35">
      <c r="A818" s="23"/>
      <c r="C818" s="23"/>
      <c r="D818" s="23"/>
      <c r="E818" s="23"/>
      <c r="F818" s="26"/>
      <c r="G818" s="23"/>
      <c r="H818" s="23"/>
      <c r="I818" s="23"/>
      <c r="J818" s="23"/>
      <c r="K818" s="23"/>
      <c r="L818" s="23"/>
      <c r="M818" s="23"/>
      <c r="N818" s="23"/>
      <c r="R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BB818" s="23"/>
      <c r="BC818" s="23"/>
      <c r="BD818" s="23"/>
      <c r="BE818" s="23"/>
      <c r="BF818" s="23"/>
      <c r="BG818" s="23"/>
      <c r="BH818" s="23"/>
      <c r="BI818" s="23"/>
      <c r="BJ818" s="23"/>
      <c r="BK818" s="23"/>
      <c r="BL818" s="23"/>
      <c r="BM818" s="23"/>
      <c r="BN818" s="23"/>
      <c r="BO818" s="23"/>
      <c r="BP818" s="23"/>
      <c r="BQ818" s="23"/>
      <c r="BR818" s="23"/>
      <c r="BS818" s="23"/>
      <c r="BT818" s="23"/>
      <c r="BU818" s="23"/>
      <c r="BV818" s="23"/>
      <c r="BW818" s="23"/>
      <c r="BX818" s="23"/>
      <c r="BY818" s="23"/>
      <c r="BZ818" s="23"/>
    </row>
    <row r="819" spans="1:78" ht="15.75" customHeight="1" x14ac:dyDescent="0.35">
      <c r="A819" s="23"/>
      <c r="C819" s="23"/>
      <c r="D819" s="23"/>
      <c r="E819" s="23"/>
      <c r="F819" s="26"/>
      <c r="G819" s="23"/>
      <c r="H819" s="23"/>
      <c r="I819" s="23"/>
      <c r="J819" s="23"/>
      <c r="K819" s="23"/>
      <c r="L819" s="23"/>
      <c r="M819" s="23"/>
      <c r="N819" s="23"/>
      <c r="R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BB819" s="23"/>
      <c r="BC819" s="23"/>
      <c r="BD819" s="23"/>
      <c r="BE819" s="23"/>
      <c r="BF819" s="23"/>
      <c r="BG819" s="23"/>
      <c r="BH819" s="23"/>
      <c r="BI819" s="23"/>
      <c r="BJ819" s="23"/>
      <c r="BK819" s="23"/>
      <c r="BL819" s="23"/>
      <c r="BM819" s="23"/>
      <c r="BN819" s="23"/>
      <c r="BO819" s="23"/>
      <c r="BP819" s="23"/>
      <c r="BQ819" s="23"/>
      <c r="BR819" s="23"/>
      <c r="BS819" s="23"/>
      <c r="BT819" s="23"/>
      <c r="BU819" s="23"/>
      <c r="BV819" s="23"/>
      <c r="BW819" s="23"/>
      <c r="BX819" s="23"/>
      <c r="BY819" s="23"/>
      <c r="BZ819" s="23"/>
    </row>
    <row r="820" spans="1:78" ht="15.75" customHeight="1" x14ac:dyDescent="0.35">
      <c r="A820" s="23"/>
      <c r="C820" s="23"/>
      <c r="D820" s="23"/>
      <c r="E820" s="23"/>
      <c r="F820" s="26"/>
      <c r="G820" s="23"/>
      <c r="H820" s="23"/>
      <c r="I820" s="23"/>
      <c r="J820" s="23"/>
      <c r="K820" s="23"/>
      <c r="L820" s="23"/>
      <c r="M820" s="23"/>
      <c r="N820" s="23"/>
      <c r="R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BB820" s="23"/>
      <c r="BC820" s="23"/>
      <c r="BD820" s="23"/>
      <c r="BE820" s="23"/>
      <c r="BF820" s="23"/>
      <c r="BG820" s="23"/>
      <c r="BH820" s="23"/>
      <c r="BI820" s="23"/>
      <c r="BJ820" s="23"/>
      <c r="BK820" s="23"/>
      <c r="BL820" s="23"/>
      <c r="BM820" s="23"/>
      <c r="BN820" s="23"/>
      <c r="BO820" s="23"/>
      <c r="BP820" s="23"/>
      <c r="BQ820" s="23"/>
      <c r="BR820" s="23"/>
      <c r="BS820" s="23"/>
      <c r="BT820" s="23"/>
      <c r="BU820" s="23"/>
      <c r="BV820" s="23"/>
      <c r="BW820" s="23"/>
      <c r="BX820" s="23"/>
      <c r="BY820" s="23"/>
      <c r="BZ820" s="23"/>
    </row>
    <row r="821" spans="1:78" ht="15.75" customHeight="1" x14ac:dyDescent="0.35">
      <c r="A821" s="23"/>
      <c r="C821" s="23"/>
      <c r="D821" s="23"/>
      <c r="E821" s="23"/>
      <c r="F821" s="26"/>
      <c r="G821" s="23"/>
      <c r="H821" s="23"/>
      <c r="I821" s="23"/>
      <c r="J821" s="23"/>
      <c r="K821" s="23"/>
      <c r="L821" s="23"/>
      <c r="M821" s="23"/>
      <c r="N821" s="23"/>
      <c r="R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BB821" s="23"/>
      <c r="BC821" s="23"/>
      <c r="BD821" s="23"/>
      <c r="BE821" s="23"/>
      <c r="BF821" s="23"/>
      <c r="BG821" s="23"/>
      <c r="BH821" s="23"/>
      <c r="BI821" s="23"/>
      <c r="BJ821" s="23"/>
      <c r="BK821" s="23"/>
      <c r="BL821" s="23"/>
      <c r="BM821" s="23"/>
      <c r="BN821" s="23"/>
      <c r="BO821" s="23"/>
      <c r="BP821" s="23"/>
      <c r="BQ821" s="23"/>
      <c r="BR821" s="23"/>
      <c r="BS821" s="23"/>
      <c r="BT821" s="23"/>
      <c r="BU821" s="23"/>
      <c r="BV821" s="23"/>
      <c r="BW821" s="23"/>
      <c r="BX821" s="23"/>
      <c r="BY821" s="23"/>
      <c r="BZ821" s="23"/>
    </row>
    <row r="822" spans="1:78" ht="15.75" customHeight="1" x14ac:dyDescent="0.35">
      <c r="A822" s="23"/>
      <c r="C822" s="23"/>
      <c r="D822" s="23"/>
      <c r="E822" s="23"/>
      <c r="F822" s="26"/>
      <c r="G822" s="23"/>
      <c r="H822" s="23"/>
      <c r="I822" s="23"/>
      <c r="J822" s="23"/>
      <c r="K822" s="23"/>
      <c r="L822" s="23"/>
      <c r="M822" s="23"/>
      <c r="N822" s="23"/>
      <c r="R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BB822" s="23"/>
      <c r="BC822" s="23"/>
      <c r="BD822" s="23"/>
      <c r="BE822" s="23"/>
      <c r="BF822" s="23"/>
      <c r="BG822" s="23"/>
      <c r="BH822" s="23"/>
      <c r="BI822" s="23"/>
      <c r="BJ822" s="23"/>
      <c r="BK822" s="23"/>
      <c r="BL822" s="23"/>
      <c r="BM822" s="23"/>
      <c r="BN822" s="23"/>
      <c r="BO822" s="23"/>
      <c r="BP822" s="23"/>
      <c r="BQ822" s="23"/>
      <c r="BR822" s="23"/>
      <c r="BS822" s="23"/>
      <c r="BT822" s="23"/>
      <c r="BU822" s="23"/>
      <c r="BV822" s="23"/>
      <c r="BW822" s="23"/>
      <c r="BX822" s="23"/>
      <c r="BY822" s="23"/>
      <c r="BZ822" s="23"/>
    </row>
    <row r="823" spans="1:78" ht="15.75" customHeight="1" x14ac:dyDescent="0.35">
      <c r="A823" s="23"/>
      <c r="C823" s="23"/>
      <c r="D823" s="23"/>
      <c r="E823" s="23"/>
      <c r="F823" s="26"/>
      <c r="G823" s="23"/>
      <c r="H823" s="23"/>
      <c r="I823" s="23"/>
      <c r="J823" s="23"/>
      <c r="K823" s="23"/>
      <c r="L823" s="23"/>
      <c r="M823" s="23"/>
      <c r="N823" s="23"/>
      <c r="R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BB823" s="23"/>
      <c r="BC823" s="23"/>
      <c r="BD823" s="23"/>
      <c r="BE823" s="23"/>
      <c r="BF823" s="23"/>
      <c r="BG823" s="23"/>
      <c r="BH823" s="23"/>
      <c r="BI823" s="23"/>
      <c r="BJ823" s="23"/>
      <c r="BK823" s="23"/>
      <c r="BL823" s="23"/>
      <c r="BM823" s="23"/>
      <c r="BN823" s="23"/>
      <c r="BO823" s="23"/>
      <c r="BP823" s="23"/>
      <c r="BQ823" s="23"/>
      <c r="BR823" s="23"/>
      <c r="BS823" s="23"/>
      <c r="BT823" s="23"/>
      <c r="BU823" s="23"/>
      <c r="BV823" s="23"/>
      <c r="BW823" s="23"/>
      <c r="BX823" s="23"/>
      <c r="BY823" s="23"/>
      <c r="BZ823" s="23"/>
    </row>
    <row r="824" spans="1:78" ht="15.75" customHeight="1" x14ac:dyDescent="0.35">
      <c r="A824" s="23"/>
      <c r="C824" s="23"/>
      <c r="D824" s="23"/>
      <c r="E824" s="23"/>
      <c r="F824" s="26"/>
      <c r="G824" s="23"/>
      <c r="H824" s="23"/>
      <c r="I824" s="23"/>
      <c r="J824" s="23"/>
      <c r="K824" s="23"/>
      <c r="L824" s="23"/>
      <c r="M824" s="23"/>
      <c r="N824" s="23"/>
      <c r="R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BB824" s="23"/>
      <c r="BC824" s="23"/>
      <c r="BD824" s="23"/>
      <c r="BE824" s="23"/>
      <c r="BF824" s="23"/>
      <c r="BG824" s="23"/>
      <c r="BH824" s="23"/>
      <c r="BI824" s="23"/>
      <c r="BJ824" s="23"/>
      <c r="BK824" s="23"/>
      <c r="BL824" s="23"/>
      <c r="BM824" s="23"/>
      <c r="BN824" s="23"/>
      <c r="BO824" s="23"/>
      <c r="BP824" s="23"/>
      <c r="BQ824" s="23"/>
      <c r="BR824" s="23"/>
      <c r="BS824" s="23"/>
      <c r="BT824" s="23"/>
      <c r="BU824" s="23"/>
      <c r="BV824" s="23"/>
      <c r="BW824" s="23"/>
      <c r="BX824" s="23"/>
      <c r="BY824" s="23"/>
      <c r="BZ824" s="23"/>
    </row>
    <row r="825" spans="1:78" ht="15.75" customHeight="1" x14ac:dyDescent="0.35">
      <c r="A825" s="23"/>
      <c r="C825" s="23"/>
      <c r="D825" s="23"/>
      <c r="E825" s="23"/>
      <c r="F825" s="26"/>
      <c r="G825" s="23"/>
      <c r="H825" s="23"/>
      <c r="I825" s="23"/>
      <c r="J825" s="23"/>
      <c r="K825" s="23"/>
      <c r="L825" s="23"/>
      <c r="M825" s="23"/>
      <c r="N825" s="23"/>
      <c r="R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BB825" s="23"/>
      <c r="BC825" s="23"/>
      <c r="BD825" s="23"/>
      <c r="BE825" s="23"/>
      <c r="BF825" s="23"/>
      <c r="BG825" s="23"/>
      <c r="BH825" s="23"/>
      <c r="BI825" s="23"/>
      <c r="BJ825" s="23"/>
      <c r="BK825" s="23"/>
      <c r="BL825" s="23"/>
      <c r="BM825" s="23"/>
      <c r="BN825" s="23"/>
      <c r="BO825" s="23"/>
      <c r="BP825" s="23"/>
      <c r="BQ825" s="23"/>
      <c r="BR825" s="23"/>
      <c r="BS825" s="23"/>
      <c r="BT825" s="23"/>
      <c r="BU825" s="23"/>
      <c r="BV825" s="23"/>
      <c r="BW825" s="23"/>
      <c r="BX825" s="23"/>
      <c r="BY825" s="23"/>
      <c r="BZ825" s="23"/>
    </row>
    <row r="826" spans="1:78" ht="15.75" customHeight="1" x14ac:dyDescent="0.35">
      <c r="A826" s="23"/>
      <c r="C826" s="23"/>
      <c r="D826" s="23"/>
      <c r="E826" s="23"/>
      <c r="F826" s="26"/>
      <c r="G826" s="23"/>
      <c r="H826" s="23"/>
      <c r="I826" s="23"/>
      <c r="J826" s="23"/>
      <c r="K826" s="23"/>
      <c r="L826" s="23"/>
      <c r="M826" s="23"/>
      <c r="N826" s="23"/>
      <c r="R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BB826" s="23"/>
      <c r="BC826" s="23"/>
      <c r="BD826" s="23"/>
      <c r="BE826" s="23"/>
      <c r="BF826" s="23"/>
      <c r="BG826" s="23"/>
      <c r="BH826" s="23"/>
      <c r="BI826" s="23"/>
      <c r="BJ826" s="23"/>
      <c r="BK826" s="23"/>
      <c r="BL826" s="23"/>
      <c r="BM826" s="23"/>
      <c r="BN826" s="23"/>
      <c r="BO826" s="23"/>
      <c r="BP826" s="23"/>
      <c r="BQ826" s="23"/>
      <c r="BR826" s="23"/>
      <c r="BS826" s="23"/>
      <c r="BT826" s="23"/>
      <c r="BU826" s="23"/>
      <c r="BV826" s="23"/>
      <c r="BW826" s="23"/>
      <c r="BX826" s="23"/>
      <c r="BY826" s="23"/>
      <c r="BZ826" s="23"/>
    </row>
    <row r="827" spans="1:78" ht="15.75" customHeight="1" x14ac:dyDescent="0.35">
      <c r="A827" s="23"/>
      <c r="C827" s="23"/>
      <c r="D827" s="23"/>
      <c r="E827" s="23"/>
      <c r="F827" s="26"/>
      <c r="G827" s="23"/>
      <c r="H827" s="23"/>
      <c r="I827" s="23"/>
      <c r="J827" s="23"/>
      <c r="K827" s="23"/>
      <c r="L827" s="23"/>
      <c r="M827" s="23"/>
      <c r="N827" s="23"/>
      <c r="R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BB827" s="23"/>
      <c r="BC827" s="23"/>
      <c r="BD827" s="23"/>
      <c r="BE827" s="23"/>
      <c r="BF827" s="23"/>
      <c r="BG827" s="23"/>
      <c r="BH827" s="23"/>
      <c r="BI827" s="23"/>
      <c r="BJ827" s="23"/>
      <c r="BK827" s="23"/>
      <c r="BL827" s="23"/>
      <c r="BM827" s="23"/>
      <c r="BN827" s="23"/>
      <c r="BO827" s="23"/>
      <c r="BP827" s="23"/>
      <c r="BQ827" s="23"/>
      <c r="BR827" s="23"/>
      <c r="BS827" s="23"/>
      <c r="BT827" s="23"/>
      <c r="BU827" s="23"/>
      <c r="BV827" s="23"/>
      <c r="BW827" s="23"/>
      <c r="BX827" s="23"/>
      <c r="BY827" s="23"/>
      <c r="BZ827" s="23"/>
    </row>
    <row r="828" spans="1:78" ht="15.75" customHeight="1" x14ac:dyDescent="0.35">
      <c r="A828" s="23"/>
      <c r="C828" s="23"/>
      <c r="D828" s="23"/>
      <c r="E828" s="23"/>
      <c r="F828" s="26"/>
      <c r="G828" s="23"/>
      <c r="H828" s="23"/>
      <c r="I828" s="23"/>
      <c r="J828" s="23"/>
      <c r="K828" s="23"/>
      <c r="L828" s="23"/>
      <c r="M828" s="23"/>
      <c r="N828" s="23"/>
      <c r="R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BB828" s="23"/>
      <c r="BC828" s="23"/>
      <c r="BD828" s="23"/>
      <c r="BE828" s="23"/>
      <c r="BF828" s="23"/>
      <c r="BG828" s="23"/>
      <c r="BH828" s="23"/>
      <c r="BI828" s="23"/>
      <c r="BJ828" s="23"/>
      <c r="BK828" s="23"/>
      <c r="BL828" s="23"/>
      <c r="BM828" s="23"/>
      <c r="BN828" s="23"/>
      <c r="BO828" s="23"/>
      <c r="BP828" s="23"/>
      <c r="BQ828" s="23"/>
      <c r="BR828" s="23"/>
      <c r="BS828" s="23"/>
      <c r="BT828" s="23"/>
      <c r="BU828" s="23"/>
      <c r="BV828" s="23"/>
      <c r="BW828" s="23"/>
      <c r="BX828" s="23"/>
      <c r="BY828" s="23"/>
      <c r="BZ828" s="23"/>
    </row>
    <row r="829" spans="1:78" ht="15.75" customHeight="1" x14ac:dyDescent="0.35">
      <c r="A829" s="23"/>
      <c r="C829" s="23"/>
      <c r="D829" s="23"/>
      <c r="E829" s="23"/>
      <c r="F829" s="26"/>
      <c r="G829" s="23"/>
      <c r="H829" s="23"/>
      <c r="I829" s="23"/>
      <c r="J829" s="23"/>
      <c r="K829" s="23"/>
      <c r="L829" s="23"/>
      <c r="M829" s="23"/>
      <c r="N829" s="23"/>
      <c r="R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BB829" s="23"/>
      <c r="BC829" s="23"/>
      <c r="BD829" s="23"/>
      <c r="BE829" s="23"/>
      <c r="BF829" s="23"/>
      <c r="BG829" s="23"/>
      <c r="BH829" s="23"/>
      <c r="BI829" s="23"/>
      <c r="BJ829" s="23"/>
      <c r="BK829" s="23"/>
      <c r="BL829" s="23"/>
      <c r="BM829" s="23"/>
      <c r="BN829" s="23"/>
      <c r="BO829" s="23"/>
      <c r="BP829" s="23"/>
      <c r="BQ829" s="23"/>
      <c r="BR829" s="23"/>
      <c r="BS829" s="23"/>
      <c r="BT829" s="23"/>
      <c r="BU829" s="23"/>
      <c r="BV829" s="23"/>
      <c r="BW829" s="23"/>
      <c r="BX829" s="23"/>
      <c r="BY829" s="23"/>
      <c r="BZ829" s="23"/>
    </row>
    <row r="830" spans="1:78" ht="15.75" customHeight="1" x14ac:dyDescent="0.35">
      <c r="A830" s="23"/>
      <c r="C830" s="23"/>
      <c r="D830" s="23"/>
      <c r="E830" s="23"/>
      <c r="F830" s="26"/>
      <c r="G830" s="23"/>
      <c r="H830" s="23"/>
      <c r="I830" s="23"/>
      <c r="J830" s="23"/>
      <c r="K830" s="23"/>
      <c r="L830" s="23"/>
      <c r="M830" s="23"/>
      <c r="N830" s="23"/>
      <c r="R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BB830" s="23"/>
      <c r="BC830" s="23"/>
      <c r="BD830" s="23"/>
      <c r="BE830" s="23"/>
      <c r="BF830" s="23"/>
      <c r="BG830" s="23"/>
      <c r="BH830" s="23"/>
      <c r="BI830" s="23"/>
      <c r="BJ830" s="23"/>
      <c r="BK830" s="23"/>
      <c r="BL830" s="23"/>
      <c r="BM830" s="23"/>
      <c r="BN830" s="23"/>
      <c r="BO830" s="23"/>
      <c r="BP830" s="23"/>
      <c r="BQ830" s="23"/>
      <c r="BR830" s="23"/>
      <c r="BS830" s="23"/>
      <c r="BT830" s="23"/>
      <c r="BU830" s="23"/>
      <c r="BV830" s="23"/>
      <c r="BW830" s="23"/>
      <c r="BX830" s="23"/>
      <c r="BY830" s="23"/>
      <c r="BZ830" s="23"/>
    </row>
    <row r="831" spans="1:78" ht="15.75" customHeight="1" x14ac:dyDescent="0.35">
      <c r="A831" s="23"/>
      <c r="C831" s="23"/>
      <c r="D831" s="23"/>
      <c r="E831" s="23"/>
      <c r="F831" s="26"/>
      <c r="G831" s="23"/>
      <c r="H831" s="23"/>
      <c r="I831" s="23"/>
      <c r="J831" s="23"/>
      <c r="K831" s="23"/>
      <c r="L831" s="23"/>
      <c r="M831" s="23"/>
      <c r="N831" s="23"/>
      <c r="R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BB831" s="23"/>
      <c r="BC831" s="23"/>
      <c r="BD831" s="23"/>
      <c r="BE831" s="23"/>
      <c r="BF831" s="23"/>
      <c r="BG831" s="23"/>
      <c r="BH831" s="23"/>
      <c r="BI831" s="23"/>
      <c r="BJ831" s="23"/>
      <c r="BK831" s="23"/>
      <c r="BL831" s="23"/>
      <c r="BM831" s="23"/>
      <c r="BN831" s="23"/>
      <c r="BO831" s="23"/>
      <c r="BP831" s="23"/>
      <c r="BQ831" s="23"/>
      <c r="BR831" s="23"/>
      <c r="BS831" s="23"/>
      <c r="BT831" s="23"/>
      <c r="BU831" s="23"/>
      <c r="BV831" s="23"/>
      <c r="BW831" s="23"/>
      <c r="BX831" s="23"/>
      <c r="BY831" s="23"/>
      <c r="BZ831" s="23"/>
    </row>
    <row r="832" spans="1:78" ht="15.75" customHeight="1" x14ac:dyDescent="0.35">
      <c r="A832" s="23"/>
      <c r="C832" s="23"/>
      <c r="D832" s="23"/>
      <c r="E832" s="23"/>
      <c r="F832" s="26"/>
      <c r="G832" s="23"/>
      <c r="H832" s="23"/>
      <c r="I832" s="23"/>
      <c r="J832" s="23"/>
      <c r="K832" s="23"/>
      <c r="L832" s="23"/>
      <c r="M832" s="23"/>
      <c r="N832" s="23"/>
      <c r="R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BB832" s="23"/>
      <c r="BC832" s="23"/>
      <c r="BD832" s="23"/>
      <c r="BE832" s="23"/>
      <c r="BF832" s="23"/>
      <c r="BG832" s="23"/>
      <c r="BH832" s="23"/>
      <c r="BI832" s="23"/>
      <c r="BJ832" s="23"/>
      <c r="BK832" s="23"/>
      <c r="BL832" s="23"/>
      <c r="BM832" s="23"/>
      <c r="BN832" s="23"/>
      <c r="BO832" s="23"/>
      <c r="BP832" s="23"/>
      <c r="BQ832" s="23"/>
      <c r="BR832" s="23"/>
      <c r="BS832" s="23"/>
      <c r="BT832" s="23"/>
      <c r="BU832" s="23"/>
      <c r="BV832" s="23"/>
      <c r="BW832" s="23"/>
      <c r="BX832" s="23"/>
      <c r="BY832" s="23"/>
      <c r="BZ832" s="23"/>
    </row>
    <row r="833" spans="1:78" ht="15.75" customHeight="1" x14ac:dyDescent="0.35">
      <c r="A833" s="23"/>
      <c r="C833" s="23"/>
      <c r="D833" s="23"/>
      <c r="E833" s="23"/>
      <c r="F833" s="26"/>
      <c r="G833" s="23"/>
      <c r="H833" s="23"/>
      <c r="I833" s="23"/>
      <c r="J833" s="23"/>
      <c r="K833" s="23"/>
      <c r="L833" s="23"/>
      <c r="M833" s="23"/>
      <c r="N833" s="23"/>
      <c r="R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BB833" s="23"/>
      <c r="BC833" s="23"/>
      <c r="BD833" s="23"/>
      <c r="BE833" s="23"/>
      <c r="BF833" s="23"/>
      <c r="BG833" s="23"/>
      <c r="BH833" s="23"/>
      <c r="BI833" s="23"/>
      <c r="BJ833" s="23"/>
      <c r="BK833" s="23"/>
      <c r="BL833" s="23"/>
      <c r="BM833" s="23"/>
      <c r="BN833" s="23"/>
      <c r="BO833" s="23"/>
      <c r="BP833" s="23"/>
      <c r="BQ833" s="23"/>
      <c r="BR833" s="23"/>
      <c r="BS833" s="23"/>
      <c r="BT833" s="23"/>
      <c r="BU833" s="23"/>
      <c r="BV833" s="23"/>
      <c r="BW833" s="23"/>
      <c r="BX833" s="23"/>
      <c r="BY833" s="23"/>
      <c r="BZ833" s="23"/>
    </row>
    <row r="834" spans="1:78" ht="15.75" customHeight="1" x14ac:dyDescent="0.35">
      <c r="A834" s="23"/>
      <c r="C834" s="23"/>
      <c r="D834" s="23"/>
      <c r="E834" s="23"/>
      <c r="F834" s="26"/>
      <c r="G834" s="23"/>
      <c r="H834" s="23"/>
      <c r="I834" s="23"/>
      <c r="J834" s="23"/>
      <c r="K834" s="23"/>
      <c r="L834" s="23"/>
      <c r="M834" s="23"/>
      <c r="N834" s="23"/>
      <c r="R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BB834" s="23"/>
      <c r="BC834" s="23"/>
      <c r="BD834" s="23"/>
      <c r="BE834" s="23"/>
      <c r="BF834" s="23"/>
      <c r="BG834" s="23"/>
      <c r="BH834" s="23"/>
      <c r="BI834" s="23"/>
      <c r="BJ834" s="23"/>
      <c r="BK834" s="23"/>
      <c r="BL834" s="23"/>
      <c r="BM834" s="23"/>
      <c r="BN834" s="23"/>
      <c r="BO834" s="23"/>
      <c r="BP834" s="23"/>
      <c r="BQ834" s="23"/>
      <c r="BR834" s="23"/>
      <c r="BS834" s="23"/>
      <c r="BT834" s="23"/>
      <c r="BU834" s="23"/>
      <c r="BV834" s="23"/>
      <c r="BW834" s="23"/>
      <c r="BX834" s="23"/>
      <c r="BY834" s="23"/>
      <c r="BZ834" s="23"/>
    </row>
    <row r="835" spans="1:78" ht="15.75" customHeight="1" x14ac:dyDescent="0.35">
      <c r="A835" s="23"/>
      <c r="C835" s="23"/>
      <c r="D835" s="23"/>
      <c r="E835" s="23"/>
      <c r="F835" s="26"/>
      <c r="G835" s="23"/>
      <c r="H835" s="23"/>
      <c r="I835" s="23"/>
      <c r="J835" s="23"/>
      <c r="K835" s="23"/>
      <c r="L835" s="23"/>
      <c r="M835" s="23"/>
      <c r="N835" s="23"/>
      <c r="R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BB835" s="23"/>
      <c r="BC835" s="23"/>
      <c r="BD835" s="23"/>
      <c r="BE835" s="23"/>
      <c r="BF835" s="23"/>
      <c r="BG835" s="23"/>
      <c r="BH835" s="23"/>
      <c r="BI835" s="23"/>
      <c r="BJ835" s="23"/>
      <c r="BK835" s="23"/>
      <c r="BL835" s="23"/>
      <c r="BM835" s="23"/>
      <c r="BN835" s="23"/>
      <c r="BO835" s="23"/>
      <c r="BP835" s="23"/>
      <c r="BQ835" s="23"/>
      <c r="BR835" s="23"/>
      <c r="BS835" s="23"/>
      <c r="BT835" s="23"/>
      <c r="BU835" s="23"/>
      <c r="BV835" s="23"/>
      <c r="BW835" s="23"/>
      <c r="BX835" s="23"/>
      <c r="BY835" s="23"/>
      <c r="BZ835" s="23"/>
    </row>
    <row r="836" spans="1:78" ht="15.75" customHeight="1" x14ac:dyDescent="0.35">
      <c r="A836" s="23"/>
      <c r="C836" s="23"/>
      <c r="D836" s="23"/>
      <c r="E836" s="23"/>
      <c r="F836" s="26"/>
      <c r="G836" s="23"/>
      <c r="H836" s="23"/>
      <c r="I836" s="23"/>
      <c r="J836" s="23"/>
      <c r="K836" s="23"/>
      <c r="L836" s="23"/>
      <c r="M836" s="23"/>
      <c r="N836" s="23"/>
      <c r="R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BB836" s="23"/>
      <c r="BC836" s="23"/>
      <c r="BD836" s="23"/>
      <c r="BE836" s="23"/>
      <c r="BF836" s="23"/>
      <c r="BG836" s="23"/>
      <c r="BH836" s="23"/>
      <c r="BI836" s="23"/>
      <c r="BJ836" s="23"/>
      <c r="BK836" s="23"/>
      <c r="BL836" s="23"/>
      <c r="BM836" s="23"/>
      <c r="BN836" s="23"/>
      <c r="BO836" s="23"/>
      <c r="BP836" s="23"/>
      <c r="BQ836" s="23"/>
      <c r="BR836" s="23"/>
      <c r="BS836" s="23"/>
      <c r="BT836" s="23"/>
      <c r="BU836" s="23"/>
      <c r="BV836" s="23"/>
      <c r="BW836" s="23"/>
      <c r="BX836" s="23"/>
      <c r="BY836" s="23"/>
      <c r="BZ836" s="23"/>
    </row>
    <row r="837" spans="1:78" ht="15.75" customHeight="1" x14ac:dyDescent="0.35">
      <c r="A837" s="23"/>
      <c r="C837" s="23"/>
      <c r="D837" s="23"/>
      <c r="E837" s="23"/>
      <c r="F837" s="26"/>
      <c r="G837" s="23"/>
      <c r="H837" s="23"/>
      <c r="I837" s="23"/>
      <c r="J837" s="23"/>
      <c r="K837" s="23"/>
      <c r="L837" s="23"/>
      <c r="M837" s="23"/>
      <c r="N837" s="23"/>
      <c r="R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BB837" s="23"/>
      <c r="BC837" s="23"/>
      <c r="BD837" s="23"/>
      <c r="BE837" s="23"/>
      <c r="BF837" s="23"/>
      <c r="BG837" s="23"/>
      <c r="BH837" s="23"/>
      <c r="BI837" s="23"/>
      <c r="BJ837" s="23"/>
      <c r="BK837" s="23"/>
      <c r="BL837" s="23"/>
      <c r="BM837" s="23"/>
      <c r="BN837" s="23"/>
      <c r="BO837" s="23"/>
      <c r="BP837" s="23"/>
      <c r="BQ837" s="23"/>
      <c r="BR837" s="23"/>
      <c r="BS837" s="23"/>
      <c r="BT837" s="23"/>
      <c r="BU837" s="23"/>
      <c r="BV837" s="23"/>
      <c r="BW837" s="23"/>
      <c r="BX837" s="23"/>
      <c r="BY837" s="23"/>
      <c r="BZ837" s="23"/>
    </row>
    <row r="838" spans="1:78" ht="15.75" customHeight="1" x14ac:dyDescent="0.35">
      <c r="A838" s="23"/>
      <c r="C838" s="23"/>
      <c r="D838" s="23"/>
      <c r="E838" s="23"/>
      <c r="F838" s="26"/>
      <c r="G838" s="23"/>
      <c r="H838" s="23"/>
      <c r="I838" s="23"/>
      <c r="J838" s="23"/>
      <c r="K838" s="23"/>
      <c r="L838" s="23"/>
      <c r="M838" s="23"/>
      <c r="N838" s="23"/>
      <c r="R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BB838" s="23"/>
      <c r="BC838" s="23"/>
      <c r="BD838" s="23"/>
      <c r="BE838" s="23"/>
      <c r="BF838" s="23"/>
      <c r="BG838" s="23"/>
      <c r="BH838" s="23"/>
      <c r="BI838" s="23"/>
      <c r="BJ838" s="23"/>
      <c r="BK838" s="23"/>
      <c r="BL838" s="23"/>
      <c r="BM838" s="23"/>
      <c r="BN838" s="23"/>
      <c r="BO838" s="23"/>
      <c r="BP838" s="23"/>
      <c r="BQ838" s="23"/>
      <c r="BR838" s="23"/>
      <c r="BS838" s="23"/>
      <c r="BT838" s="23"/>
      <c r="BU838" s="23"/>
      <c r="BV838" s="23"/>
      <c r="BW838" s="23"/>
      <c r="BX838" s="23"/>
      <c r="BY838" s="23"/>
      <c r="BZ838" s="23"/>
    </row>
    <row r="839" spans="1:78" ht="15.75" customHeight="1" x14ac:dyDescent="0.35">
      <c r="A839" s="23"/>
      <c r="C839" s="23"/>
      <c r="D839" s="23"/>
      <c r="E839" s="23"/>
      <c r="F839" s="26"/>
      <c r="G839" s="23"/>
      <c r="H839" s="23"/>
      <c r="I839" s="23"/>
      <c r="J839" s="23"/>
      <c r="K839" s="23"/>
      <c r="L839" s="23"/>
      <c r="M839" s="23"/>
      <c r="N839" s="23"/>
      <c r="R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BB839" s="23"/>
      <c r="BC839" s="23"/>
      <c r="BD839" s="23"/>
      <c r="BE839" s="23"/>
      <c r="BF839" s="23"/>
      <c r="BG839" s="23"/>
      <c r="BH839" s="23"/>
      <c r="BI839" s="23"/>
      <c r="BJ839" s="23"/>
      <c r="BK839" s="23"/>
      <c r="BL839" s="23"/>
      <c r="BM839" s="23"/>
      <c r="BN839" s="23"/>
      <c r="BO839" s="23"/>
      <c r="BP839" s="23"/>
      <c r="BQ839" s="23"/>
      <c r="BR839" s="23"/>
      <c r="BS839" s="23"/>
      <c r="BT839" s="23"/>
      <c r="BU839" s="23"/>
      <c r="BV839" s="23"/>
      <c r="BW839" s="23"/>
      <c r="BX839" s="23"/>
      <c r="BY839" s="23"/>
      <c r="BZ839" s="23"/>
    </row>
    <row r="840" spans="1:78" ht="15.75" customHeight="1" x14ac:dyDescent="0.35">
      <c r="A840" s="23"/>
      <c r="C840" s="23"/>
      <c r="D840" s="23"/>
      <c r="E840" s="23"/>
      <c r="F840" s="26"/>
      <c r="G840" s="23"/>
      <c r="H840" s="23"/>
      <c r="I840" s="23"/>
      <c r="J840" s="23"/>
      <c r="K840" s="23"/>
      <c r="L840" s="23"/>
      <c r="M840" s="23"/>
      <c r="N840" s="23"/>
      <c r="R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BB840" s="23"/>
      <c r="BC840" s="23"/>
      <c r="BD840" s="23"/>
      <c r="BE840" s="23"/>
      <c r="BF840" s="23"/>
      <c r="BG840" s="23"/>
      <c r="BH840" s="23"/>
      <c r="BI840" s="23"/>
      <c r="BJ840" s="23"/>
      <c r="BK840" s="23"/>
      <c r="BL840" s="23"/>
      <c r="BM840" s="23"/>
      <c r="BN840" s="23"/>
      <c r="BO840" s="23"/>
      <c r="BP840" s="23"/>
      <c r="BQ840" s="23"/>
      <c r="BR840" s="23"/>
      <c r="BS840" s="23"/>
      <c r="BT840" s="23"/>
      <c r="BU840" s="23"/>
      <c r="BV840" s="23"/>
      <c r="BW840" s="23"/>
      <c r="BX840" s="23"/>
      <c r="BY840" s="23"/>
      <c r="BZ840" s="23"/>
    </row>
    <row r="841" spans="1:78" ht="15.75" customHeight="1" x14ac:dyDescent="0.35">
      <c r="A841" s="23"/>
      <c r="C841" s="23"/>
      <c r="D841" s="23"/>
      <c r="E841" s="23"/>
      <c r="F841" s="26"/>
      <c r="G841" s="23"/>
      <c r="H841" s="23"/>
      <c r="I841" s="23"/>
      <c r="J841" s="23"/>
      <c r="K841" s="23"/>
      <c r="L841" s="23"/>
      <c r="M841" s="23"/>
      <c r="N841" s="23"/>
      <c r="R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BB841" s="23"/>
      <c r="BC841" s="23"/>
      <c r="BD841" s="23"/>
      <c r="BE841" s="23"/>
      <c r="BF841" s="23"/>
      <c r="BG841" s="23"/>
      <c r="BH841" s="23"/>
      <c r="BI841" s="23"/>
      <c r="BJ841" s="23"/>
      <c r="BK841" s="23"/>
      <c r="BL841" s="23"/>
      <c r="BM841" s="23"/>
      <c r="BN841" s="23"/>
      <c r="BO841" s="23"/>
      <c r="BP841" s="23"/>
      <c r="BQ841" s="23"/>
      <c r="BR841" s="23"/>
      <c r="BS841" s="23"/>
      <c r="BT841" s="23"/>
      <c r="BU841" s="23"/>
      <c r="BV841" s="23"/>
      <c r="BW841" s="23"/>
      <c r="BX841" s="23"/>
      <c r="BY841" s="23"/>
      <c r="BZ841" s="23"/>
    </row>
    <row r="842" spans="1:78" ht="15.75" customHeight="1" x14ac:dyDescent="0.35">
      <c r="A842" s="23"/>
      <c r="C842" s="23"/>
      <c r="D842" s="23"/>
      <c r="E842" s="23"/>
      <c r="F842" s="26"/>
      <c r="G842" s="23"/>
      <c r="H842" s="23"/>
      <c r="I842" s="23"/>
      <c r="J842" s="23"/>
      <c r="K842" s="23"/>
      <c r="L842" s="23"/>
      <c r="M842" s="23"/>
      <c r="N842" s="23"/>
      <c r="R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BB842" s="23"/>
      <c r="BC842" s="23"/>
      <c r="BD842" s="23"/>
      <c r="BE842" s="23"/>
      <c r="BF842" s="23"/>
      <c r="BG842" s="23"/>
      <c r="BH842" s="23"/>
      <c r="BI842" s="23"/>
      <c r="BJ842" s="23"/>
      <c r="BK842" s="23"/>
      <c r="BL842" s="23"/>
      <c r="BM842" s="23"/>
      <c r="BN842" s="23"/>
      <c r="BO842" s="23"/>
      <c r="BP842" s="23"/>
      <c r="BQ842" s="23"/>
      <c r="BR842" s="23"/>
      <c r="BS842" s="23"/>
      <c r="BT842" s="23"/>
      <c r="BU842" s="23"/>
      <c r="BV842" s="23"/>
      <c r="BW842" s="23"/>
      <c r="BX842" s="23"/>
      <c r="BY842" s="23"/>
      <c r="BZ842" s="23"/>
    </row>
    <row r="843" spans="1:78" ht="15.75" customHeight="1" x14ac:dyDescent="0.35">
      <c r="A843" s="23"/>
      <c r="C843" s="23"/>
      <c r="D843" s="23"/>
      <c r="E843" s="23"/>
      <c r="F843" s="26"/>
      <c r="G843" s="23"/>
      <c r="H843" s="23"/>
      <c r="I843" s="23"/>
      <c r="J843" s="23"/>
      <c r="K843" s="23"/>
      <c r="L843" s="23"/>
      <c r="M843" s="23"/>
      <c r="N843" s="23"/>
      <c r="R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BB843" s="23"/>
      <c r="BC843" s="23"/>
      <c r="BD843" s="23"/>
      <c r="BE843" s="23"/>
      <c r="BF843" s="23"/>
      <c r="BG843" s="23"/>
      <c r="BH843" s="23"/>
      <c r="BI843" s="23"/>
      <c r="BJ843" s="23"/>
      <c r="BK843" s="23"/>
      <c r="BL843" s="23"/>
      <c r="BM843" s="23"/>
      <c r="BN843" s="23"/>
      <c r="BO843" s="23"/>
      <c r="BP843" s="23"/>
      <c r="BQ843" s="23"/>
      <c r="BR843" s="23"/>
      <c r="BS843" s="23"/>
      <c r="BT843" s="23"/>
      <c r="BU843" s="23"/>
      <c r="BV843" s="23"/>
      <c r="BW843" s="23"/>
      <c r="BX843" s="23"/>
      <c r="BY843" s="23"/>
      <c r="BZ843" s="23"/>
    </row>
    <row r="844" spans="1:78" ht="15.75" customHeight="1" x14ac:dyDescent="0.35">
      <c r="A844" s="23"/>
      <c r="C844" s="23"/>
      <c r="D844" s="23"/>
      <c r="E844" s="23"/>
      <c r="F844" s="26"/>
      <c r="G844" s="23"/>
      <c r="H844" s="23"/>
      <c r="I844" s="23"/>
      <c r="J844" s="23"/>
      <c r="K844" s="23"/>
      <c r="L844" s="23"/>
      <c r="M844" s="23"/>
      <c r="N844" s="23"/>
      <c r="R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BB844" s="23"/>
      <c r="BC844" s="23"/>
      <c r="BD844" s="23"/>
      <c r="BE844" s="23"/>
      <c r="BF844" s="23"/>
      <c r="BG844" s="23"/>
      <c r="BH844" s="23"/>
      <c r="BI844" s="23"/>
      <c r="BJ844" s="23"/>
      <c r="BK844" s="23"/>
      <c r="BL844" s="23"/>
      <c r="BM844" s="23"/>
      <c r="BN844" s="23"/>
      <c r="BO844" s="23"/>
      <c r="BP844" s="23"/>
      <c r="BQ844" s="23"/>
      <c r="BR844" s="23"/>
      <c r="BS844" s="23"/>
      <c r="BT844" s="23"/>
      <c r="BU844" s="23"/>
      <c r="BV844" s="23"/>
      <c r="BW844" s="23"/>
      <c r="BX844" s="23"/>
      <c r="BY844" s="23"/>
      <c r="BZ844" s="23"/>
    </row>
    <row r="845" spans="1:78" ht="15.75" customHeight="1" x14ac:dyDescent="0.35">
      <c r="A845" s="23"/>
      <c r="C845" s="23"/>
      <c r="D845" s="23"/>
      <c r="E845" s="23"/>
      <c r="F845" s="26"/>
      <c r="G845" s="23"/>
      <c r="H845" s="23"/>
      <c r="I845" s="23"/>
      <c r="J845" s="23"/>
      <c r="K845" s="23"/>
      <c r="L845" s="23"/>
      <c r="M845" s="23"/>
      <c r="N845" s="23"/>
      <c r="R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BB845" s="23"/>
      <c r="BC845" s="23"/>
      <c r="BD845" s="23"/>
      <c r="BE845" s="23"/>
      <c r="BF845" s="23"/>
      <c r="BG845" s="23"/>
      <c r="BH845" s="23"/>
      <c r="BI845" s="23"/>
      <c r="BJ845" s="23"/>
      <c r="BK845" s="23"/>
      <c r="BL845" s="23"/>
      <c r="BM845" s="23"/>
      <c r="BN845" s="23"/>
      <c r="BO845" s="23"/>
      <c r="BP845" s="23"/>
      <c r="BQ845" s="23"/>
      <c r="BR845" s="23"/>
      <c r="BS845" s="23"/>
      <c r="BT845" s="23"/>
      <c r="BU845" s="23"/>
      <c r="BV845" s="23"/>
      <c r="BW845" s="23"/>
      <c r="BX845" s="23"/>
      <c r="BY845" s="23"/>
      <c r="BZ845" s="23"/>
    </row>
    <row r="846" spans="1:78" ht="15.75" customHeight="1" x14ac:dyDescent="0.35">
      <c r="A846" s="23"/>
      <c r="C846" s="23"/>
      <c r="D846" s="23"/>
      <c r="E846" s="23"/>
      <c r="F846" s="26"/>
      <c r="G846" s="23"/>
      <c r="H846" s="23"/>
      <c r="I846" s="23"/>
      <c r="J846" s="23"/>
      <c r="K846" s="23"/>
      <c r="L846" s="23"/>
      <c r="M846" s="23"/>
      <c r="N846" s="23"/>
      <c r="R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BB846" s="23"/>
      <c r="BC846" s="23"/>
      <c r="BD846" s="23"/>
      <c r="BE846" s="23"/>
      <c r="BF846" s="23"/>
      <c r="BG846" s="23"/>
      <c r="BH846" s="23"/>
      <c r="BI846" s="23"/>
      <c r="BJ846" s="23"/>
      <c r="BK846" s="23"/>
      <c r="BL846" s="23"/>
      <c r="BM846" s="23"/>
      <c r="BN846" s="23"/>
      <c r="BO846" s="23"/>
      <c r="BP846" s="23"/>
      <c r="BQ846" s="23"/>
      <c r="BR846" s="23"/>
      <c r="BS846" s="23"/>
      <c r="BT846" s="23"/>
      <c r="BU846" s="23"/>
      <c r="BV846" s="23"/>
      <c r="BW846" s="23"/>
      <c r="BX846" s="23"/>
      <c r="BY846" s="23"/>
      <c r="BZ846" s="23"/>
    </row>
    <row r="847" spans="1:78" ht="15.75" customHeight="1" x14ac:dyDescent="0.35">
      <c r="A847" s="23"/>
      <c r="C847" s="23"/>
      <c r="D847" s="23"/>
      <c r="E847" s="23"/>
      <c r="F847" s="26"/>
      <c r="G847" s="23"/>
      <c r="H847" s="23"/>
      <c r="I847" s="23"/>
      <c r="J847" s="23"/>
      <c r="K847" s="23"/>
      <c r="L847" s="23"/>
      <c r="M847" s="23"/>
      <c r="N847" s="23"/>
      <c r="R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BB847" s="23"/>
      <c r="BC847" s="23"/>
      <c r="BD847" s="23"/>
      <c r="BE847" s="23"/>
      <c r="BF847" s="23"/>
      <c r="BG847" s="23"/>
      <c r="BH847" s="23"/>
      <c r="BI847" s="23"/>
      <c r="BJ847" s="23"/>
      <c r="BK847" s="23"/>
      <c r="BL847" s="23"/>
      <c r="BM847" s="23"/>
      <c r="BN847" s="23"/>
      <c r="BO847" s="23"/>
      <c r="BP847" s="23"/>
      <c r="BQ847" s="23"/>
      <c r="BR847" s="23"/>
      <c r="BS847" s="23"/>
      <c r="BT847" s="23"/>
      <c r="BU847" s="23"/>
      <c r="BV847" s="23"/>
      <c r="BW847" s="23"/>
      <c r="BX847" s="23"/>
      <c r="BY847" s="23"/>
      <c r="BZ847" s="23"/>
    </row>
    <row r="848" spans="1:78" ht="15.75" customHeight="1" x14ac:dyDescent="0.35">
      <c r="A848" s="23"/>
      <c r="C848" s="23"/>
      <c r="D848" s="23"/>
      <c r="E848" s="23"/>
      <c r="F848" s="26"/>
      <c r="G848" s="23"/>
      <c r="H848" s="23"/>
      <c r="I848" s="23"/>
      <c r="J848" s="23"/>
      <c r="K848" s="23"/>
      <c r="L848" s="23"/>
      <c r="M848" s="23"/>
      <c r="N848" s="23"/>
      <c r="R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BB848" s="23"/>
      <c r="BC848" s="23"/>
      <c r="BD848" s="23"/>
      <c r="BE848" s="23"/>
      <c r="BF848" s="23"/>
      <c r="BG848" s="23"/>
      <c r="BH848" s="23"/>
      <c r="BI848" s="23"/>
      <c r="BJ848" s="23"/>
      <c r="BK848" s="23"/>
      <c r="BL848" s="23"/>
      <c r="BM848" s="23"/>
      <c r="BN848" s="23"/>
      <c r="BO848" s="23"/>
      <c r="BP848" s="23"/>
      <c r="BQ848" s="23"/>
      <c r="BR848" s="23"/>
      <c r="BS848" s="23"/>
      <c r="BT848" s="23"/>
      <c r="BU848" s="23"/>
      <c r="BV848" s="23"/>
      <c r="BW848" s="23"/>
      <c r="BX848" s="23"/>
      <c r="BY848" s="23"/>
      <c r="BZ848" s="23"/>
    </row>
    <row r="849" spans="1:78" ht="15.75" customHeight="1" x14ac:dyDescent="0.35">
      <c r="A849" s="23"/>
      <c r="C849" s="23"/>
      <c r="D849" s="23"/>
      <c r="E849" s="23"/>
      <c r="F849" s="26"/>
      <c r="G849" s="23"/>
      <c r="H849" s="23"/>
      <c r="I849" s="23"/>
      <c r="J849" s="23"/>
      <c r="K849" s="23"/>
      <c r="L849" s="23"/>
      <c r="M849" s="23"/>
      <c r="N849" s="23"/>
      <c r="R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BB849" s="23"/>
      <c r="BC849" s="23"/>
      <c r="BD849" s="23"/>
      <c r="BE849" s="23"/>
      <c r="BF849" s="23"/>
      <c r="BG849" s="23"/>
      <c r="BH849" s="23"/>
      <c r="BI849" s="23"/>
      <c r="BJ849" s="23"/>
      <c r="BK849" s="23"/>
      <c r="BL849" s="23"/>
      <c r="BM849" s="23"/>
      <c r="BN849" s="23"/>
      <c r="BO849" s="23"/>
      <c r="BP849" s="23"/>
      <c r="BQ849" s="23"/>
      <c r="BR849" s="23"/>
      <c r="BS849" s="23"/>
      <c r="BT849" s="23"/>
      <c r="BU849" s="23"/>
      <c r="BV849" s="23"/>
      <c r="BW849" s="23"/>
      <c r="BX849" s="23"/>
      <c r="BY849" s="23"/>
      <c r="BZ849" s="23"/>
    </row>
    <row r="850" spans="1:78" ht="15.75" customHeight="1" x14ac:dyDescent="0.35">
      <c r="A850" s="23"/>
      <c r="C850" s="23"/>
      <c r="D850" s="23"/>
      <c r="E850" s="23"/>
      <c r="F850" s="26"/>
      <c r="G850" s="23"/>
      <c r="H850" s="23"/>
      <c r="I850" s="23"/>
      <c r="J850" s="23"/>
      <c r="K850" s="23"/>
      <c r="L850" s="23"/>
      <c r="M850" s="23"/>
      <c r="N850" s="23"/>
      <c r="R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BB850" s="23"/>
      <c r="BC850" s="23"/>
      <c r="BD850" s="23"/>
      <c r="BE850" s="23"/>
      <c r="BF850" s="23"/>
      <c r="BG850" s="23"/>
      <c r="BH850" s="23"/>
      <c r="BI850" s="23"/>
      <c r="BJ850" s="23"/>
      <c r="BK850" s="23"/>
      <c r="BL850" s="23"/>
      <c r="BM850" s="23"/>
      <c r="BN850" s="23"/>
      <c r="BO850" s="23"/>
      <c r="BP850" s="23"/>
      <c r="BQ850" s="23"/>
      <c r="BR850" s="23"/>
      <c r="BS850" s="23"/>
      <c r="BT850" s="23"/>
      <c r="BU850" s="23"/>
      <c r="BV850" s="23"/>
      <c r="BW850" s="23"/>
      <c r="BX850" s="23"/>
      <c r="BY850" s="23"/>
      <c r="BZ850" s="23"/>
    </row>
    <row r="851" spans="1:78" ht="15.75" customHeight="1" x14ac:dyDescent="0.35">
      <c r="A851" s="23"/>
      <c r="C851" s="23"/>
      <c r="D851" s="23"/>
      <c r="E851" s="23"/>
      <c r="F851" s="26"/>
      <c r="G851" s="23"/>
      <c r="H851" s="23"/>
      <c r="I851" s="23"/>
      <c r="J851" s="23"/>
      <c r="K851" s="23"/>
      <c r="L851" s="23"/>
      <c r="M851" s="23"/>
      <c r="N851" s="23"/>
      <c r="R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BB851" s="23"/>
      <c r="BC851" s="23"/>
      <c r="BD851" s="23"/>
      <c r="BE851" s="23"/>
      <c r="BF851" s="23"/>
      <c r="BG851" s="23"/>
      <c r="BH851" s="23"/>
      <c r="BI851" s="23"/>
      <c r="BJ851" s="23"/>
      <c r="BK851" s="23"/>
      <c r="BL851" s="23"/>
      <c r="BM851" s="23"/>
      <c r="BN851" s="23"/>
      <c r="BO851" s="23"/>
      <c r="BP851" s="23"/>
      <c r="BQ851" s="23"/>
      <c r="BR851" s="23"/>
      <c r="BS851" s="23"/>
      <c r="BT851" s="23"/>
      <c r="BU851" s="23"/>
      <c r="BV851" s="23"/>
      <c r="BW851" s="23"/>
      <c r="BX851" s="23"/>
      <c r="BY851" s="23"/>
      <c r="BZ851" s="23"/>
    </row>
    <row r="852" spans="1:78" ht="15.75" customHeight="1" x14ac:dyDescent="0.35">
      <c r="A852" s="23"/>
      <c r="C852" s="23"/>
      <c r="D852" s="23"/>
      <c r="E852" s="23"/>
      <c r="F852" s="26"/>
      <c r="G852" s="23"/>
      <c r="H852" s="23"/>
      <c r="I852" s="23"/>
      <c r="J852" s="23"/>
      <c r="K852" s="23"/>
      <c r="L852" s="23"/>
      <c r="M852" s="23"/>
      <c r="N852" s="23"/>
      <c r="R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BB852" s="23"/>
      <c r="BC852" s="23"/>
      <c r="BD852" s="23"/>
      <c r="BE852" s="23"/>
      <c r="BF852" s="23"/>
      <c r="BG852" s="23"/>
      <c r="BH852" s="23"/>
      <c r="BI852" s="23"/>
      <c r="BJ852" s="23"/>
      <c r="BK852" s="23"/>
      <c r="BL852" s="23"/>
      <c r="BM852" s="23"/>
      <c r="BN852" s="23"/>
      <c r="BO852" s="23"/>
      <c r="BP852" s="23"/>
      <c r="BQ852" s="23"/>
      <c r="BR852" s="23"/>
      <c r="BS852" s="23"/>
      <c r="BT852" s="23"/>
      <c r="BU852" s="23"/>
      <c r="BV852" s="23"/>
      <c r="BW852" s="23"/>
      <c r="BX852" s="23"/>
      <c r="BY852" s="23"/>
      <c r="BZ852" s="23"/>
    </row>
    <row r="853" spans="1:78" ht="15.75" customHeight="1" x14ac:dyDescent="0.35">
      <c r="A853" s="23"/>
      <c r="C853" s="23"/>
      <c r="D853" s="23"/>
      <c r="E853" s="23"/>
      <c r="F853" s="26"/>
      <c r="G853" s="23"/>
      <c r="H853" s="23"/>
      <c r="I853" s="23"/>
      <c r="J853" s="23"/>
      <c r="K853" s="23"/>
      <c r="L853" s="23"/>
      <c r="M853" s="23"/>
      <c r="N853" s="23"/>
      <c r="R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BB853" s="23"/>
      <c r="BC853" s="23"/>
      <c r="BD853" s="23"/>
      <c r="BE853" s="23"/>
      <c r="BF853" s="23"/>
      <c r="BG853" s="23"/>
      <c r="BH853" s="23"/>
      <c r="BI853" s="23"/>
      <c r="BJ853" s="23"/>
      <c r="BK853" s="23"/>
      <c r="BL853" s="23"/>
      <c r="BM853" s="23"/>
      <c r="BN853" s="23"/>
      <c r="BO853" s="23"/>
      <c r="BP853" s="23"/>
      <c r="BQ853" s="23"/>
      <c r="BR853" s="23"/>
      <c r="BS853" s="23"/>
      <c r="BT853" s="23"/>
      <c r="BU853" s="23"/>
      <c r="BV853" s="23"/>
      <c r="BW853" s="23"/>
      <c r="BX853" s="23"/>
      <c r="BY853" s="23"/>
      <c r="BZ853" s="23"/>
    </row>
    <row r="854" spans="1:78" ht="15.75" customHeight="1" x14ac:dyDescent="0.35">
      <c r="A854" s="23"/>
      <c r="C854" s="23"/>
      <c r="D854" s="23"/>
      <c r="E854" s="23"/>
      <c r="F854" s="26"/>
      <c r="G854" s="23"/>
      <c r="H854" s="23"/>
      <c r="I854" s="23"/>
      <c r="J854" s="23"/>
      <c r="K854" s="23"/>
      <c r="L854" s="23"/>
      <c r="M854" s="23"/>
      <c r="N854" s="23"/>
      <c r="R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BB854" s="23"/>
      <c r="BC854" s="23"/>
      <c r="BD854" s="23"/>
      <c r="BE854" s="23"/>
      <c r="BF854" s="23"/>
      <c r="BG854" s="23"/>
      <c r="BH854" s="23"/>
      <c r="BI854" s="23"/>
      <c r="BJ854" s="23"/>
      <c r="BK854" s="23"/>
      <c r="BL854" s="23"/>
      <c r="BM854" s="23"/>
      <c r="BN854" s="23"/>
      <c r="BO854" s="23"/>
      <c r="BP854" s="23"/>
      <c r="BQ854" s="23"/>
      <c r="BR854" s="23"/>
      <c r="BS854" s="23"/>
      <c r="BT854" s="23"/>
      <c r="BU854" s="23"/>
      <c r="BV854" s="23"/>
      <c r="BW854" s="23"/>
      <c r="BX854" s="23"/>
      <c r="BY854" s="23"/>
      <c r="BZ854" s="23"/>
    </row>
    <row r="855" spans="1:78" ht="15.75" customHeight="1" x14ac:dyDescent="0.35">
      <c r="A855" s="23"/>
      <c r="C855" s="23"/>
      <c r="D855" s="23"/>
      <c r="E855" s="23"/>
      <c r="F855" s="26"/>
      <c r="G855" s="23"/>
      <c r="H855" s="23"/>
      <c r="I855" s="23"/>
      <c r="J855" s="23"/>
      <c r="K855" s="23"/>
      <c r="L855" s="23"/>
      <c r="M855" s="23"/>
      <c r="N855" s="23"/>
      <c r="R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BB855" s="23"/>
      <c r="BC855" s="23"/>
      <c r="BD855" s="23"/>
      <c r="BE855" s="23"/>
      <c r="BF855" s="23"/>
      <c r="BG855" s="23"/>
      <c r="BH855" s="23"/>
      <c r="BI855" s="23"/>
      <c r="BJ855" s="23"/>
      <c r="BK855" s="23"/>
      <c r="BL855" s="23"/>
      <c r="BM855" s="23"/>
      <c r="BN855" s="23"/>
      <c r="BO855" s="23"/>
      <c r="BP855" s="23"/>
      <c r="BQ855" s="23"/>
      <c r="BR855" s="23"/>
      <c r="BS855" s="23"/>
      <c r="BT855" s="23"/>
      <c r="BU855" s="23"/>
      <c r="BV855" s="23"/>
      <c r="BW855" s="23"/>
      <c r="BX855" s="23"/>
      <c r="BY855" s="23"/>
      <c r="BZ855" s="23"/>
    </row>
    <row r="856" spans="1:78" ht="15.75" customHeight="1" x14ac:dyDescent="0.35">
      <c r="A856" s="23"/>
      <c r="C856" s="23"/>
      <c r="D856" s="23"/>
      <c r="E856" s="23"/>
      <c r="F856" s="26"/>
      <c r="G856" s="23"/>
      <c r="H856" s="23"/>
      <c r="I856" s="23"/>
      <c r="J856" s="23"/>
      <c r="K856" s="23"/>
      <c r="L856" s="23"/>
      <c r="M856" s="23"/>
      <c r="N856" s="23"/>
      <c r="R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BB856" s="23"/>
      <c r="BC856" s="23"/>
      <c r="BD856" s="23"/>
      <c r="BE856" s="23"/>
      <c r="BF856" s="23"/>
      <c r="BG856" s="23"/>
      <c r="BH856" s="23"/>
      <c r="BI856" s="23"/>
      <c r="BJ856" s="23"/>
      <c r="BK856" s="23"/>
      <c r="BL856" s="23"/>
      <c r="BM856" s="23"/>
      <c r="BN856" s="23"/>
      <c r="BO856" s="23"/>
      <c r="BP856" s="23"/>
      <c r="BQ856" s="23"/>
      <c r="BR856" s="23"/>
      <c r="BS856" s="23"/>
      <c r="BT856" s="23"/>
      <c r="BU856" s="23"/>
      <c r="BV856" s="23"/>
      <c r="BW856" s="23"/>
      <c r="BX856" s="23"/>
      <c r="BY856" s="23"/>
      <c r="BZ856" s="23"/>
    </row>
    <row r="857" spans="1:78" ht="15.75" customHeight="1" x14ac:dyDescent="0.35">
      <c r="A857" s="23"/>
      <c r="C857" s="23"/>
      <c r="D857" s="23"/>
      <c r="E857" s="23"/>
      <c r="F857" s="26"/>
      <c r="G857" s="23"/>
      <c r="H857" s="23"/>
      <c r="I857" s="23"/>
      <c r="J857" s="23"/>
      <c r="K857" s="23"/>
      <c r="L857" s="23"/>
      <c r="M857" s="23"/>
      <c r="N857" s="23"/>
      <c r="R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BB857" s="23"/>
      <c r="BC857" s="23"/>
      <c r="BD857" s="23"/>
      <c r="BE857" s="23"/>
      <c r="BF857" s="23"/>
      <c r="BG857" s="23"/>
      <c r="BH857" s="23"/>
      <c r="BI857" s="23"/>
      <c r="BJ857" s="23"/>
      <c r="BK857" s="23"/>
      <c r="BL857" s="23"/>
      <c r="BM857" s="23"/>
      <c r="BN857" s="23"/>
      <c r="BO857" s="23"/>
      <c r="BP857" s="23"/>
      <c r="BQ857" s="23"/>
      <c r="BR857" s="23"/>
      <c r="BS857" s="23"/>
      <c r="BT857" s="23"/>
      <c r="BU857" s="23"/>
      <c r="BV857" s="23"/>
      <c r="BW857" s="23"/>
      <c r="BX857" s="23"/>
      <c r="BY857" s="23"/>
      <c r="BZ857" s="23"/>
    </row>
    <row r="858" spans="1:78" ht="15.75" customHeight="1" x14ac:dyDescent="0.35">
      <c r="A858" s="23"/>
      <c r="C858" s="23"/>
      <c r="D858" s="23"/>
      <c r="E858" s="23"/>
      <c r="F858" s="26"/>
      <c r="G858" s="23"/>
      <c r="H858" s="23"/>
      <c r="I858" s="23"/>
      <c r="J858" s="23"/>
      <c r="K858" s="23"/>
      <c r="L858" s="23"/>
      <c r="M858" s="23"/>
      <c r="N858" s="23"/>
      <c r="R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BB858" s="23"/>
      <c r="BC858" s="23"/>
      <c r="BD858" s="23"/>
      <c r="BE858" s="23"/>
      <c r="BF858" s="23"/>
      <c r="BG858" s="23"/>
      <c r="BH858" s="23"/>
      <c r="BI858" s="23"/>
      <c r="BJ858" s="23"/>
      <c r="BK858" s="23"/>
      <c r="BL858" s="23"/>
      <c r="BM858" s="23"/>
      <c r="BN858" s="23"/>
      <c r="BO858" s="23"/>
      <c r="BP858" s="23"/>
      <c r="BQ858" s="23"/>
      <c r="BR858" s="23"/>
      <c r="BS858" s="23"/>
      <c r="BT858" s="23"/>
      <c r="BU858" s="23"/>
      <c r="BV858" s="23"/>
      <c r="BW858" s="23"/>
      <c r="BX858" s="23"/>
      <c r="BY858" s="23"/>
      <c r="BZ858" s="23"/>
    </row>
    <row r="859" spans="1:78" ht="15.75" customHeight="1" x14ac:dyDescent="0.35">
      <c r="A859" s="23"/>
      <c r="C859" s="23"/>
      <c r="D859" s="23"/>
      <c r="E859" s="23"/>
      <c r="F859" s="26"/>
      <c r="G859" s="23"/>
      <c r="H859" s="23"/>
      <c r="I859" s="23"/>
      <c r="J859" s="23"/>
      <c r="K859" s="23"/>
      <c r="L859" s="23"/>
      <c r="M859" s="23"/>
      <c r="N859" s="23"/>
      <c r="R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BB859" s="23"/>
      <c r="BC859" s="23"/>
      <c r="BD859" s="23"/>
      <c r="BE859" s="23"/>
      <c r="BF859" s="23"/>
      <c r="BG859" s="23"/>
      <c r="BH859" s="23"/>
      <c r="BI859" s="23"/>
      <c r="BJ859" s="23"/>
      <c r="BK859" s="23"/>
      <c r="BL859" s="23"/>
      <c r="BM859" s="23"/>
      <c r="BN859" s="23"/>
      <c r="BO859" s="23"/>
      <c r="BP859" s="23"/>
      <c r="BQ859" s="23"/>
      <c r="BR859" s="23"/>
      <c r="BS859" s="23"/>
      <c r="BT859" s="23"/>
      <c r="BU859" s="23"/>
      <c r="BV859" s="23"/>
      <c r="BW859" s="23"/>
      <c r="BX859" s="23"/>
      <c r="BY859" s="23"/>
      <c r="BZ859" s="23"/>
    </row>
    <row r="860" spans="1:78" ht="15.75" customHeight="1" x14ac:dyDescent="0.35">
      <c r="A860" s="23"/>
      <c r="C860" s="23"/>
      <c r="D860" s="23"/>
      <c r="E860" s="23"/>
      <c r="F860" s="26"/>
      <c r="G860" s="23"/>
      <c r="H860" s="23"/>
      <c r="I860" s="23"/>
      <c r="J860" s="23"/>
      <c r="K860" s="23"/>
      <c r="L860" s="23"/>
      <c r="M860" s="23"/>
      <c r="N860" s="23"/>
      <c r="R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BB860" s="23"/>
      <c r="BC860" s="23"/>
      <c r="BD860" s="23"/>
      <c r="BE860" s="23"/>
      <c r="BF860" s="23"/>
      <c r="BG860" s="23"/>
      <c r="BH860" s="23"/>
      <c r="BI860" s="23"/>
      <c r="BJ860" s="23"/>
      <c r="BK860" s="23"/>
      <c r="BL860" s="23"/>
      <c r="BM860" s="23"/>
      <c r="BN860" s="23"/>
      <c r="BO860" s="23"/>
      <c r="BP860" s="23"/>
      <c r="BQ860" s="23"/>
      <c r="BR860" s="23"/>
      <c r="BS860" s="23"/>
      <c r="BT860" s="23"/>
      <c r="BU860" s="23"/>
      <c r="BV860" s="23"/>
      <c r="BW860" s="23"/>
      <c r="BX860" s="23"/>
      <c r="BY860" s="23"/>
      <c r="BZ860" s="23"/>
    </row>
    <row r="861" spans="1:78" ht="15.75" customHeight="1" x14ac:dyDescent="0.35">
      <c r="A861" s="23"/>
      <c r="C861" s="23"/>
      <c r="D861" s="23"/>
      <c r="E861" s="23"/>
      <c r="F861" s="26"/>
      <c r="G861" s="23"/>
      <c r="H861" s="23"/>
      <c r="I861" s="23"/>
      <c r="J861" s="23"/>
      <c r="K861" s="23"/>
      <c r="L861" s="23"/>
      <c r="M861" s="23"/>
      <c r="N861" s="23"/>
      <c r="R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BB861" s="23"/>
      <c r="BC861" s="23"/>
      <c r="BD861" s="23"/>
      <c r="BE861" s="23"/>
      <c r="BF861" s="23"/>
      <c r="BG861" s="23"/>
      <c r="BH861" s="23"/>
      <c r="BI861" s="23"/>
      <c r="BJ861" s="23"/>
      <c r="BK861" s="23"/>
      <c r="BL861" s="23"/>
      <c r="BM861" s="23"/>
      <c r="BN861" s="23"/>
      <c r="BO861" s="23"/>
      <c r="BP861" s="23"/>
      <c r="BQ861" s="23"/>
      <c r="BR861" s="23"/>
      <c r="BS861" s="23"/>
      <c r="BT861" s="23"/>
      <c r="BU861" s="23"/>
      <c r="BV861" s="23"/>
      <c r="BW861" s="23"/>
      <c r="BX861" s="23"/>
      <c r="BY861" s="23"/>
      <c r="BZ861" s="23"/>
    </row>
    <row r="862" spans="1:78" ht="15.75" customHeight="1" x14ac:dyDescent="0.35">
      <c r="A862" s="23"/>
      <c r="C862" s="23"/>
      <c r="D862" s="23"/>
      <c r="E862" s="23"/>
      <c r="F862" s="26"/>
      <c r="G862" s="23"/>
      <c r="H862" s="23"/>
      <c r="I862" s="23"/>
      <c r="J862" s="23"/>
      <c r="K862" s="23"/>
      <c r="L862" s="23"/>
      <c r="M862" s="23"/>
      <c r="N862" s="23"/>
      <c r="R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BB862" s="23"/>
      <c r="BC862" s="23"/>
      <c r="BD862" s="23"/>
      <c r="BE862" s="23"/>
      <c r="BF862" s="23"/>
      <c r="BG862" s="23"/>
      <c r="BH862" s="23"/>
      <c r="BI862" s="23"/>
      <c r="BJ862" s="23"/>
      <c r="BK862" s="23"/>
      <c r="BL862" s="23"/>
      <c r="BM862" s="23"/>
      <c r="BN862" s="23"/>
      <c r="BO862" s="23"/>
      <c r="BP862" s="23"/>
      <c r="BQ862" s="23"/>
      <c r="BR862" s="23"/>
      <c r="BS862" s="23"/>
      <c r="BT862" s="23"/>
      <c r="BU862" s="23"/>
      <c r="BV862" s="23"/>
      <c r="BW862" s="23"/>
      <c r="BX862" s="23"/>
      <c r="BY862" s="23"/>
      <c r="BZ862" s="23"/>
    </row>
    <row r="863" spans="1:78" ht="15.75" customHeight="1" x14ac:dyDescent="0.35">
      <c r="A863" s="23"/>
      <c r="C863" s="23"/>
      <c r="D863" s="23"/>
      <c r="E863" s="23"/>
      <c r="F863" s="26"/>
      <c r="G863" s="23"/>
      <c r="H863" s="23"/>
      <c r="I863" s="23"/>
      <c r="J863" s="23"/>
      <c r="K863" s="23"/>
      <c r="L863" s="23"/>
      <c r="M863" s="23"/>
      <c r="N863" s="23"/>
      <c r="R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BB863" s="23"/>
      <c r="BC863" s="23"/>
      <c r="BD863" s="23"/>
      <c r="BE863" s="23"/>
      <c r="BF863" s="23"/>
      <c r="BG863" s="23"/>
      <c r="BH863" s="23"/>
      <c r="BI863" s="23"/>
      <c r="BJ863" s="23"/>
      <c r="BK863" s="23"/>
      <c r="BL863" s="23"/>
      <c r="BM863" s="23"/>
      <c r="BN863" s="23"/>
      <c r="BO863" s="23"/>
      <c r="BP863" s="23"/>
      <c r="BQ863" s="23"/>
      <c r="BR863" s="23"/>
      <c r="BS863" s="23"/>
      <c r="BT863" s="23"/>
      <c r="BU863" s="23"/>
      <c r="BV863" s="23"/>
      <c r="BW863" s="23"/>
      <c r="BX863" s="23"/>
      <c r="BY863" s="23"/>
      <c r="BZ863" s="23"/>
    </row>
    <row r="864" spans="1:78" ht="15.75" customHeight="1" x14ac:dyDescent="0.35">
      <c r="A864" s="23"/>
      <c r="C864" s="23"/>
      <c r="D864" s="23"/>
      <c r="E864" s="23"/>
      <c r="F864" s="26"/>
      <c r="G864" s="23"/>
      <c r="H864" s="23"/>
      <c r="I864" s="23"/>
      <c r="J864" s="23"/>
      <c r="K864" s="23"/>
      <c r="L864" s="23"/>
      <c r="M864" s="23"/>
      <c r="N864" s="23"/>
      <c r="R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BB864" s="23"/>
      <c r="BC864" s="23"/>
      <c r="BD864" s="23"/>
      <c r="BE864" s="23"/>
      <c r="BF864" s="23"/>
      <c r="BG864" s="23"/>
      <c r="BH864" s="23"/>
      <c r="BI864" s="23"/>
      <c r="BJ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</row>
    <row r="865" spans="1:78" ht="15.75" customHeight="1" x14ac:dyDescent="0.35">
      <c r="A865" s="23"/>
      <c r="C865" s="23"/>
      <c r="D865" s="23"/>
      <c r="E865" s="23"/>
      <c r="F865" s="26"/>
      <c r="G865" s="23"/>
      <c r="H865" s="23"/>
      <c r="I865" s="23"/>
      <c r="J865" s="23"/>
      <c r="K865" s="23"/>
      <c r="L865" s="23"/>
      <c r="M865" s="23"/>
      <c r="N865" s="23"/>
      <c r="R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BB865" s="23"/>
      <c r="BC865" s="23"/>
      <c r="BD865" s="23"/>
      <c r="BE865" s="23"/>
      <c r="BF865" s="23"/>
      <c r="BG865" s="23"/>
      <c r="BH865" s="23"/>
      <c r="BI865" s="23"/>
      <c r="BJ865" s="23"/>
      <c r="BK865" s="23"/>
      <c r="BL865" s="23"/>
      <c r="BM865" s="23"/>
      <c r="BN865" s="23"/>
      <c r="BO865" s="23"/>
      <c r="BP865" s="23"/>
      <c r="BQ865" s="23"/>
      <c r="BR865" s="23"/>
      <c r="BS865" s="23"/>
      <c r="BT865" s="23"/>
      <c r="BU865" s="23"/>
      <c r="BV865" s="23"/>
      <c r="BW865" s="23"/>
      <c r="BX865" s="23"/>
      <c r="BY865" s="23"/>
      <c r="BZ865" s="23"/>
    </row>
    <row r="866" spans="1:78" ht="15.75" customHeight="1" x14ac:dyDescent="0.35">
      <c r="A866" s="23"/>
      <c r="C866" s="23"/>
      <c r="D866" s="23"/>
      <c r="E866" s="23"/>
      <c r="F866" s="26"/>
      <c r="G866" s="23"/>
      <c r="H866" s="23"/>
      <c r="I866" s="23"/>
      <c r="J866" s="23"/>
      <c r="K866" s="23"/>
      <c r="L866" s="23"/>
      <c r="M866" s="23"/>
      <c r="N866" s="23"/>
      <c r="R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BB866" s="23"/>
      <c r="BC866" s="23"/>
      <c r="BD866" s="23"/>
      <c r="BE866" s="23"/>
      <c r="BF866" s="23"/>
      <c r="BG866" s="23"/>
      <c r="BH866" s="23"/>
      <c r="BI866" s="23"/>
      <c r="BJ866" s="23"/>
      <c r="BK866" s="23"/>
      <c r="BL866" s="23"/>
      <c r="BM866" s="23"/>
      <c r="BN866" s="23"/>
      <c r="BO866" s="23"/>
      <c r="BP866" s="23"/>
      <c r="BQ866" s="23"/>
      <c r="BR866" s="23"/>
      <c r="BS866" s="23"/>
      <c r="BT866" s="23"/>
      <c r="BU866" s="23"/>
      <c r="BV866" s="23"/>
      <c r="BW866" s="23"/>
      <c r="BX866" s="23"/>
      <c r="BY866" s="23"/>
      <c r="BZ866" s="23"/>
    </row>
    <row r="867" spans="1:78" ht="15.75" customHeight="1" x14ac:dyDescent="0.35">
      <c r="A867" s="23"/>
      <c r="C867" s="23"/>
      <c r="D867" s="23"/>
      <c r="E867" s="23"/>
      <c r="F867" s="26"/>
      <c r="G867" s="23"/>
      <c r="H867" s="23"/>
      <c r="I867" s="23"/>
      <c r="J867" s="23"/>
      <c r="K867" s="23"/>
      <c r="L867" s="23"/>
      <c r="M867" s="23"/>
      <c r="N867" s="23"/>
      <c r="R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BB867" s="23"/>
      <c r="BC867" s="23"/>
      <c r="BD867" s="23"/>
      <c r="BE867" s="23"/>
      <c r="BF867" s="23"/>
      <c r="BG867" s="23"/>
      <c r="BH867" s="23"/>
      <c r="BI867" s="23"/>
      <c r="BJ867" s="23"/>
      <c r="BK867" s="23"/>
      <c r="BL867" s="23"/>
      <c r="BM867" s="23"/>
      <c r="BN867" s="23"/>
      <c r="BO867" s="23"/>
      <c r="BP867" s="23"/>
      <c r="BQ867" s="23"/>
      <c r="BR867" s="23"/>
      <c r="BS867" s="23"/>
      <c r="BT867" s="23"/>
      <c r="BU867" s="23"/>
      <c r="BV867" s="23"/>
      <c r="BW867" s="23"/>
      <c r="BX867" s="23"/>
      <c r="BY867" s="23"/>
      <c r="BZ867" s="23"/>
    </row>
    <row r="868" spans="1:78" ht="15.75" customHeight="1" x14ac:dyDescent="0.35">
      <c r="A868" s="23"/>
      <c r="C868" s="23"/>
      <c r="D868" s="23"/>
      <c r="E868" s="23"/>
      <c r="F868" s="26"/>
      <c r="G868" s="23"/>
      <c r="H868" s="23"/>
      <c r="I868" s="23"/>
      <c r="J868" s="23"/>
      <c r="K868" s="23"/>
      <c r="L868" s="23"/>
      <c r="M868" s="23"/>
      <c r="N868" s="23"/>
      <c r="R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BB868" s="23"/>
      <c r="BC868" s="23"/>
      <c r="BD868" s="23"/>
      <c r="BE868" s="23"/>
      <c r="BF868" s="23"/>
      <c r="BG868" s="23"/>
      <c r="BH868" s="23"/>
      <c r="BI868" s="23"/>
      <c r="BJ868" s="23"/>
      <c r="BK868" s="23"/>
      <c r="BL868" s="23"/>
      <c r="BM868" s="23"/>
      <c r="BN868" s="23"/>
      <c r="BO868" s="23"/>
      <c r="BP868" s="23"/>
      <c r="BQ868" s="23"/>
      <c r="BR868" s="23"/>
      <c r="BS868" s="23"/>
      <c r="BT868" s="23"/>
      <c r="BU868" s="23"/>
      <c r="BV868" s="23"/>
      <c r="BW868" s="23"/>
      <c r="BX868" s="23"/>
      <c r="BY868" s="23"/>
      <c r="BZ868" s="23"/>
    </row>
    <row r="869" spans="1:78" ht="15.75" customHeight="1" x14ac:dyDescent="0.35">
      <c r="A869" s="23"/>
      <c r="C869" s="23"/>
      <c r="D869" s="23"/>
      <c r="E869" s="23"/>
      <c r="F869" s="26"/>
      <c r="G869" s="23"/>
      <c r="H869" s="23"/>
      <c r="I869" s="23"/>
      <c r="J869" s="23"/>
      <c r="K869" s="23"/>
      <c r="L869" s="23"/>
      <c r="M869" s="23"/>
      <c r="N869" s="23"/>
      <c r="R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BB869" s="23"/>
      <c r="BC869" s="23"/>
      <c r="BD869" s="23"/>
      <c r="BE869" s="23"/>
      <c r="BF869" s="23"/>
      <c r="BG869" s="23"/>
      <c r="BH869" s="23"/>
      <c r="BI869" s="23"/>
      <c r="BJ869" s="23"/>
      <c r="BK869" s="23"/>
      <c r="BL869" s="23"/>
      <c r="BM869" s="23"/>
      <c r="BN869" s="23"/>
      <c r="BO869" s="23"/>
      <c r="BP869" s="23"/>
      <c r="BQ869" s="23"/>
      <c r="BR869" s="23"/>
      <c r="BS869" s="23"/>
      <c r="BT869" s="23"/>
      <c r="BU869" s="23"/>
      <c r="BV869" s="23"/>
      <c r="BW869" s="23"/>
      <c r="BX869" s="23"/>
      <c r="BY869" s="23"/>
      <c r="BZ869" s="23"/>
    </row>
    <row r="870" spans="1:78" ht="15.75" customHeight="1" x14ac:dyDescent="0.35">
      <c r="A870" s="23"/>
      <c r="C870" s="23"/>
      <c r="D870" s="23"/>
      <c r="E870" s="23"/>
      <c r="F870" s="26"/>
      <c r="G870" s="23"/>
      <c r="H870" s="23"/>
      <c r="I870" s="23"/>
      <c r="J870" s="23"/>
      <c r="K870" s="23"/>
      <c r="L870" s="23"/>
      <c r="M870" s="23"/>
      <c r="N870" s="23"/>
      <c r="R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BB870" s="23"/>
      <c r="BC870" s="23"/>
      <c r="BD870" s="23"/>
      <c r="BE870" s="23"/>
      <c r="BF870" s="23"/>
      <c r="BG870" s="23"/>
      <c r="BH870" s="23"/>
      <c r="BI870" s="23"/>
      <c r="BJ870" s="23"/>
      <c r="BK870" s="23"/>
      <c r="BL870" s="23"/>
      <c r="BM870" s="23"/>
      <c r="BN870" s="23"/>
      <c r="BO870" s="23"/>
      <c r="BP870" s="23"/>
      <c r="BQ870" s="23"/>
      <c r="BR870" s="23"/>
      <c r="BS870" s="23"/>
      <c r="BT870" s="23"/>
      <c r="BU870" s="23"/>
      <c r="BV870" s="23"/>
      <c r="BW870" s="23"/>
      <c r="BX870" s="23"/>
      <c r="BY870" s="23"/>
      <c r="BZ870" s="23"/>
    </row>
    <row r="871" spans="1:78" ht="15.75" customHeight="1" x14ac:dyDescent="0.35">
      <c r="A871" s="23"/>
      <c r="C871" s="23"/>
      <c r="D871" s="23"/>
      <c r="E871" s="23"/>
      <c r="F871" s="26"/>
      <c r="G871" s="23"/>
      <c r="H871" s="23"/>
      <c r="I871" s="23"/>
      <c r="J871" s="23"/>
      <c r="K871" s="23"/>
      <c r="L871" s="23"/>
      <c r="M871" s="23"/>
      <c r="N871" s="23"/>
      <c r="R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BB871" s="23"/>
      <c r="BC871" s="23"/>
      <c r="BD871" s="23"/>
      <c r="BE871" s="23"/>
      <c r="BF871" s="23"/>
      <c r="BG871" s="23"/>
      <c r="BH871" s="23"/>
      <c r="BI871" s="23"/>
      <c r="BJ871" s="23"/>
      <c r="BK871" s="23"/>
      <c r="BL871" s="23"/>
      <c r="BM871" s="23"/>
      <c r="BN871" s="23"/>
      <c r="BO871" s="23"/>
      <c r="BP871" s="23"/>
      <c r="BQ871" s="23"/>
      <c r="BR871" s="23"/>
      <c r="BS871" s="23"/>
      <c r="BT871" s="23"/>
      <c r="BU871" s="23"/>
      <c r="BV871" s="23"/>
      <c r="BW871" s="23"/>
      <c r="BX871" s="23"/>
      <c r="BY871" s="23"/>
      <c r="BZ871" s="23"/>
    </row>
    <row r="872" spans="1:78" ht="15.75" customHeight="1" x14ac:dyDescent="0.35">
      <c r="A872" s="23"/>
      <c r="C872" s="23"/>
      <c r="D872" s="23"/>
      <c r="E872" s="23"/>
      <c r="F872" s="26"/>
      <c r="G872" s="23"/>
      <c r="H872" s="23"/>
      <c r="I872" s="23"/>
      <c r="J872" s="23"/>
      <c r="K872" s="23"/>
      <c r="L872" s="23"/>
      <c r="M872" s="23"/>
      <c r="N872" s="23"/>
      <c r="R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BB872" s="23"/>
      <c r="BC872" s="23"/>
      <c r="BD872" s="23"/>
      <c r="BE872" s="23"/>
      <c r="BF872" s="23"/>
      <c r="BG872" s="23"/>
      <c r="BH872" s="23"/>
      <c r="BI872" s="23"/>
      <c r="BJ872" s="23"/>
      <c r="BK872" s="23"/>
      <c r="BL872" s="23"/>
      <c r="BM872" s="23"/>
      <c r="BN872" s="23"/>
      <c r="BO872" s="23"/>
      <c r="BP872" s="23"/>
      <c r="BQ872" s="23"/>
      <c r="BR872" s="23"/>
      <c r="BS872" s="23"/>
      <c r="BT872" s="23"/>
      <c r="BU872" s="23"/>
      <c r="BV872" s="23"/>
      <c r="BW872" s="23"/>
      <c r="BX872" s="23"/>
      <c r="BY872" s="23"/>
      <c r="BZ872" s="23"/>
    </row>
    <row r="873" spans="1:78" ht="15.75" customHeight="1" x14ac:dyDescent="0.35">
      <c r="A873" s="23"/>
      <c r="C873" s="23"/>
      <c r="D873" s="23"/>
      <c r="E873" s="23"/>
      <c r="F873" s="26"/>
      <c r="G873" s="23"/>
      <c r="H873" s="23"/>
      <c r="I873" s="23"/>
      <c r="J873" s="23"/>
      <c r="K873" s="23"/>
      <c r="L873" s="23"/>
      <c r="M873" s="23"/>
      <c r="N873" s="23"/>
      <c r="R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BB873" s="23"/>
      <c r="BC873" s="23"/>
      <c r="BD873" s="23"/>
      <c r="BE873" s="23"/>
      <c r="BF873" s="23"/>
      <c r="BG873" s="23"/>
      <c r="BH873" s="23"/>
      <c r="BI873" s="23"/>
      <c r="BJ873" s="23"/>
      <c r="BK873" s="23"/>
      <c r="BL873" s="23"/>
      <c r="BM873" s="23"/>
      <c r="BN873" s="23"/>
      <c r="BO873" s="23"/>
      <c r="BP873" s="23"/>
      <c r="BQ873" s="23"/>
      <c r="BR873" s="23"/>
      <c r="BS873" s="23"/>
      <c r="BT873" s="23"/>
      <c r="BU873" s="23"/>
      <c r="BV873" s="23"/>
      <c r="BW873" s="23"/>
      <c r="BX873" s="23"/>
      <c r="BY873" s="23"/>
      <c r="BZ873" s="23"/>
    </row>
    <row r="874" spans="1:78" ht="15.75" customHeight="1" x14ac:dyDescent="0.35">
      <c r="A874" s="23"/>
      <c r="C874" s="23"/>
      <c r="D874" s="23"/>
      <c r="E874" s="23"/>
      <c r="F874" s="26"/>
      <c r="G874" s="23"/>
      <c r="H874" s="23"/>
      <c r="I874" s="23"/>
      <c r="J874" s="23"/>
      <c r="K874" s="23"/>
      <c r="L874" s="23"/>
      <c r="M874" s="23"/>
      <c r="N874" s="23"/>
      <c r="R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BB874" s="23"/>
      <c r="BC874" s="23"/>
      <c r="BD874" s="23"/>
      <c r="BE874" s="23"/>
      <c r="BF874" s="23"/>
      <c r="BG874" s="23"/>
      <c r="BH874" s="23"/>
      <c r="BI874" s="23"/>
      <c r="BJ874" s="23"/>
      <c r="BK874" s="23"/>
      <c r="BL874" s="23"/>
      <c r="BM874" s="23"/>
      <c r="BN874" s="23"/>
      <c r="BO874" s="23"/>
      <c r="BP874" s="23"/>
      <c r="BQ874" s="23"/>
      <c r="BR874" s="23"/>
      <c r="BS874" s="23"/>
      <c r="BT874" s="23"/>
      <c r="BU874" s="23"/>
      <c r="BV874" s="23"/>
      <c r="BW874" s="23"/>
      <c r="BX874" s="23"/>
      <c r="BY874" s="23"/>
      <c r="BZ874" s="23"/>
    </row>
    <row r="875" spans="1:78" ht="15.75" customHeight="1" x14ac:dyDescent="0.35">
      <c r="A875" s="23"/>
      <c r="C875" s="23"/>
      <c r="D875" s="23"/>
      <c r="E875" s="23"/>
      <c r="F875" s="26"/>
      <c r="G875" s="23"/>
      <c r="H875" s="23"/>
      <c r="I875" s="23"/>
      <c r="J875" s="23"/>
      <c r="K875" s="23"/>
      <c r="L875" s="23"/>
      <c r="M875" s="23"/>
      <c r="N875" s="23"/>
      <c r="R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BB875" s="23"/>
      <c r="BC875" s="23"/>
      <c r="BD875" s="23"/>
      <c r="BE875" s="23"/>
      <c r="BF875" s="23"/>
      <c r="BG875" s="23"/>
      <c r="BH875" s="23"/>
      <c r="BI875" s="23"/>
      <c r="BJ875" s="23"/>
      <c r="BK875" s="23"/>
      <c r="BL875" s="23"/>
      <c r="BM875" s="23"/>
      <c r="BN875" s="23"/>
      <c r="BO875" s="23"/>
      <c r="BP875" s="23"/>
      <c r="BQ875" s="23"/>
      <c r="BR875" s="23"/>
      <c r="BS875" s="23"/>
      <c r="BT875" s="23"/>
      <c r="BU875" s="23"/>
      <c r="BV875" s="23"/>
      <c r="BW875" s="23"/>
      <c r="BX875" s="23"/>
      <c r="BY875" s="23"/>
      <c r="BZ875" s="23"/>
    </row>
    <row r="876" spans="1:78" ht="15.75" customHeight="1" x14ac:dyDescent="0.35">
      <c r="A876" s="23"/>
      <c r="C876" s="23"/>
      <c r="D876" s="23"/>
      <c r="E876" s="23"/>
      <c r="F876" s="26"/>
      <c r="G876" s="23"/>
      <c r="H876" s="23"/>
      <c r="I876" s="23"/>
      <c r="J876" s="23"/>
      <c r="K876" s="23"/>
      <c r="L876" s="23"/>
      <c r="M876" s="23"/>
      <c r="N876" s="23"/>
      <c r="R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BB876" s="23"/>
      <c r="BC876" s="23"/>
      <c r="BD876" s="23"/>
      <c r="BE876" s="23"/>
      <c r="BF876" s="23"/>
      <c r="BG876" s="23"/>
      <c r="BH876" s="23"/>
      <c r="BI876" s="23"/>
      <c r="BJ876" s="23"/>
      <c r="BK876" s="23"/>
      <c r="BL876" s="23"/>
      <c r="BM876" s="23"/>
      <c r="BN876" s="23"/>
      <c r="BO876" s="23"/>
      <c r="BP876" s="23"/>
      <c r="BQ876" s="23"/>
      <c r="BR876" s="23"/>
      <c r="BS876" s="23"/>
      <c r="BT876" s="23"/>
      <c r="BU876" s="23"/>
      <c r="BV876" s="23"/>
      <c r="BW876" s="23"/>
      <c r="BX876" s="23"/>
      <c r="BY876" s="23"/>
      <c r="BZ876" s="23"/>
    </row>
    <row r="877" spans="1:78" ht="15.75" customHeight="1" x14ac:dyDescent="0.35">
      <c r="A877" s="23"/>
      <c r="C877" s="23"/>
      <c r="D877" s="23"/>
      <c r="E877" s="23"/>
      <c r="F877" s="26"/>
      <c r="G877" s="23"/>
      <c r="H877" s="23"/>
      <c r="I877" s="23"/>
      <c r="J877" s="23"/>
      <c r="K877" s="23"/>
      <c r="L877" s="23"/>
      <c r="M877" s="23"/>
      <c r="N877" s="23"/>
      <c r="R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BB877" s="23"/>
      <c r="BC877" s="23"/>
      <c r="BD877" s="23"/>
      <c r="BE877" s="23"/>
      <c r="BF877" s="23"/>
      <c r="BG877" s="23"/>
      <c r="BH877" s="23"/>
      <c r="BI877" s="23"/>
      <c r="BJ877" s="23"/>
      <c r="BK877" s="23"/>
      <c r="BL877" s="23"/>
      <c r="BM877" s="23"/>
      <c r="BN877" s="23"/>
      <c r="BO877" s="23"/>
      <c r="BP877" s="23"/>
      <c r="BQ877" s="23"/>
      <c r="BR877" s="23"/>
      <c r="BS877" s="23"/>
      <c r="BT877" s="23"/>
      <c r="BU877" s="23"/>
      <c r="BV877" s="23"/>
      <c r="BW877" s="23"/>
      <c r="BX877" s="23"/>
      <c r="BY877" s="23"/>
      <c r="BZ877" s="23"/>
    </row>
    <row r="878" spans="1:78" ht="15.75" customHeight="1" x14ac:dyDescent="0.35">
      <c r="A878" s="23"/>
      <c r="C878" s="23"/>
      <c r="D878" s="23"/>
      <c r="E878" s="23"/>
      <c r="F878" s="26"/>
      <c r="G878" s="23"/>
      <c r="H878" s="23"/>
      <c r="I878" s="23"/>
      <c r="J878" s="23"/>
      <c r="K878" s="23"/>
      <c r="L878" s="23"/>
      <c r="M878" s="23"/>
      <c r="N878" s="23"/>
      <c r="R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BB878" s="23"/>
      <c r="BC878" s="23"/>
      <c r="BD878" s="23"/>
      <c r="BE878" s="23"/>
      <c r="BF878" s="23"/>
      <c r="BG878" s="23"/>
      <c r="BH878" s="23"/>
      <c r="BI878" s="23"/>
      <c r="BJ878" s="23"/>
      <c r="BK878" s="23"/>
      <c r="BL878" s="23"/>
      <c r="BM878" s="23"/>
      <c r="BN878" s="23"/>
      <c r="BO878" s="23"/>
      <c r="BP878" s="23"/>
      <c r="BQ878" s="23"/>
      <c r="BR878" s="23"/>
      <c r="BS878" s="23"/>
      <c r="BT878" s="23"/>
      <c r="BU878" s="23"/>
      <c r="BV878" s="23"/>
      <c r="BW878" s="23"/>
      <c r="BX878" s="23"/>
      <c r="BY878" s="23"/>
      <c r="BZ878" s="23"/>
    </row>
    <row r="879" spans="1:78" ht="15.75" customHeight="1" x14ac:dyDescent="0.35">
      <c r="A879" s="23"/>
      <c r="C879" s="23"/>
      <c r="D879" s="23"/>
      <c r="E879" s="23"/>
      <c r="F879" s="26"/>
      <c r="G879" s="23"/>
      <c r="H879" s="23"/>
      <c r="I879" s="23"/>
      <c r="J879" s="23"/>
      <c r="K879" s="23"/>
      <c r="L879" s="23"/>
      <c r="M879" s="23"/>
      <c r="N879" s="23"/>
      <c r="R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BB879" s="23"/>
      <c r="BC879" s="23"/>
      <c r="BD879" s="23"/>
      <c r="BE879" s="23"/>
      <c r="BF879" s="23"/>
      <c r="BG879" s="23"/>
      <c r="BH879" s="23"/>
      <c r="BI879" s="23"/>
      <c r="BJ879" s="23"/>
      <c r="BK879" s="23"/>
      <c r="BL879" s="23"/>
      <c r="BM879" s="23"/>
      <c r="BN879" s="23"/>
      <c r="BO879" s="23"/>
      <c r="BP879" s="23"/>
      <c r="BQ879" s="23"/>
      <c r="BR879" s="23"/>
      <c r="BS879" s="23"/>
      <c r="BT879" s="23"/>
      <c r="BU879" s="23"/>
      <c r="BV879" s="23"/>
      <c r="BW879" s="23"/>
      <c r="BX879" s="23"/>
      <c r="BY879" s="23"/>
      <c r="BZ879" s="23"/>
    </row>
    <row r="880" spans="1:78" ht="15.75" customHeight="1" x14ac:dyDescent="0.35">
      <c r="A880" s="23"/>
      <c r="C880" s="23"/>
      <c r="D880" s="23"/>
      <c r="E880" s="23"/>
      <c r="F880" s="26"/>
      <c r="G880" s="23"/>
      <c r="H880" s="23"/>
      <c r="I880" s="23"/>
      <c r="J880" s="23"/>
      <c r="K880" s="23"/>
      <c r="L880" s="23"/>
      <c r="M880" s="23"/>
      <c r="N880" s="23"/>
      <c r="R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BB880" s="23"/>
      <c r="BC880" s="23"/>
      <c r="BD880" s="23"/>
      <c r="BE880" s="23"/>
      <c r="BF880" s="23"/>
      <c r="BG880" s="23"/>
      <c r="BH880" s="23"/>
      <c r="BI880" s="23"/>
      <c r="BJ880" s="23"/>
      <c r="BK880" s="23"/>
      <c r="BL880" s="23"/>
      <c r="BM880" s="23"/>
      <c r="BN880" s="23"/>
      <c r="BO880" s="23"/>
      <c r="BP880" s="23"/>
      <c r="BQ880" s="23"/>
      <c r="BR880" s="23"/>
      <c r="BS880" s="23"/>
      <c r="BT880" s="23"/>
      <c r="BU880" s="23"/>
      <c r="BV880" s="23"/>
      <c r="BW880" s="23"/>
      <c r="BX880" s="23"/>
      <c r="BY880" s="23"/>
      <c r="BZ880" s="23"/>
    </row>
    <row r="881" spans="1:78" ht="15.75" customHeight="1" x14ac:dyDescent="0.35">
      <c r="A881" s="23"/>
      <c r="C881" s="23"/>
      <c r="D881" s="23"/>
      <c r="E881" s="23"/>
      <c r="F881" s="26"/>
      <c r="G881" s="23"/>
      <c r="H881" s="23"/>
      <c r="I881" s="23"/>
      <c r="J881" s="23"/>
      <c r="K881" s="23"/>
      <c r="L881" s="23"/>
      <c r="M881" s="23"/>
      <c r="N881" s="23"/>
      <c r="R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BB881" s="23"/>
      <c r="BC881" s="23"/>
      <c r="BD881" s="23"/>
      <c r="BE881" s="23"/>
      <c r="BF881" s="23"/>
      <c r="BG881" s="23"/>
      <c r="BH881" s="23"/>
      <c r="BI881" s="23"/>
      <c r="BJ881" s="23"/>
      <c r="BK881" s="23"/>
      <c r="BL881" s="23"/>
      <c r="BM881" s="23"/>
      <c r="BN881" s="23"/>
      <c r="BO881" s="23"/>
      <c r="BP881" s="23"/>
      <c r="BQ881" s="23"/>
      <c r="BR881" s="23"/>
      <c r="BS881" s="23"/>
      <c r="BT881" s="23"/>
      <c r="BU881" s="23"/>
      <c r="BV881" s="23"/>
      <c r="BW881" s="23"/>
      <c r="BX881" s="23"/>
      <c r="BY881" s="23"/>
      <c r="BZ881" s="23"/>
    </row>
    <row r="882" spans="1:78" ht="15.75" customHeight="1" x14ac:dyDescent="0.35">
      <c r="A882" s="23"/>
      <c r="C882" s="23"/>
      <c r="D882" s="23"/>
      <c r="E882" s="23"/>
      <c r="F882" s="26"/>
      <c r="G882" s="23"/>
      <c r="H882" s="23"/>
      <c r="I882" s="23"/>
      <c r="J882" s="23"/>
      <c r="K882" s="23"/>
      <c r="L882" s="23"/>
      <c r="M882" s="23"/>
      <c r="N882" s="23"/>
      <c r="R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BB882" s="23"/>
      <c r="BC882" s="23"/>
      <c r="BD882" s="23"/>
      <c r="BE882" s="23"/>
      <c r="BF882" s="23"/>
      <c r="BG882" s="23"/>
      <c r="BH882" s="23"/>
      <c r="BI882" s="23"/>
      <c r="BJ882" s="23"/>
      <c r="BK882" s="23"/>
      <c r="BL882" s="23"/>
      <c r="BM882" s="23"/>
      <c r="BN882" s="23"/>
      <c r="BO882" s="23"/>
      <c r="BP882" s="23"/>
      <c r="BQ882" s="23"/>
      <c r="BR882" s="23"/>
      <c r="BS882" s="23"/>
      <c r="BT882" s="23"/>
      <c r="BU882" s="23"/>
      <c r="BV882" s="23"/>
      <c r="BW882" s="23"/>
      <c r="BX882" s="23"/>
      <c r="BY882" s="23"/>
      <c r="BZ882" s="23"/>
    </row>
    <row r="883" spans="1:78" ht="15.75" customHeight="1" x14ac:dyDescent="0.35">
      <c r="A883" s="23"/>
      <c r="C883" s="23"/>
      <c r="D883" s="23"/>
      <c r="E883" s="23"/>
      <c r="F883" s="26"/>
      <c r="G883" s="23"/>
      <c r="H883" s="23"/>
      <c r="I883" s="23"/>
      <c r="J883" s="23"/>
      <c r="K883" s="23"/>
      <c r="L883" s="23"/>
      <c r="M883" s="23"/>
      <c r="N883" s="23"/>
      <c r="R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BB883" s="23"/>
      <c r="BC883" s="23"/>
      <c r="BD883" s="23"/>
      <c r="BE883" s="23"/>
      <c r="BF883" s="23"/>
      <c r="BG883" s="23"/>
      <c r="BH883" s="23"/>
      <c r="BI883" s="23"/>
      <c r="BJ883" s="23"/>
      <c r="BK883" s="23"/>
      <c r="BL883" s="23"/>
      <c r="BM883" s="23"/>
      <c r="BN883" s="23"/>
      <c r="BO883" s="23"/>
      <c r="BP883" s="23"/>
      <c r="BQ883" s="23"/>
      <c r="BR883" s="23"/>
      <c r="BS883" s="23"/>
      <c r="BT883" s="23"/>
      <c r="BU883" s="23"/>
      <c r="BV883" s="23"/>
      <c r="BW883" s="23"/>
      <c r="BX883" s="23"/>
      <c r="BY883" s="23"/>
      <c r="BZ883" s="23"/>
    </row>
    <row r="884" spans="1:78" ht="15.75" customHeight="1" x14ac:dyDescent="0.35">
      <c r="A884" s="23"/>
      <c r="C884" s="23"/>
      <c r="D884" s="23"/>
      <c r="E884" s="23"/>
      <c r="F884" s="26"/>
      <c r="G884" s="23"/>
      <c r="H884" s="23"/>
      <c r="I884" s="23"/>
      <c r="J884" s="23"/>
      <c r="K884" s="23"/>
      <c r="L884" s="23"/>
      <c r="M884" s="23"/>
      <c r="N884" s="23"/>
      <c r="R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BB884" s="23"/>
      <c r="BC884" s="23"/>
      <c r="BD884" s="23"/>
      <c r="BE884" s="23"/>
      <c r="BF884" s="23"/>
      <c r="BG884" s="23"/>
      <c r="BH884" s="23"/>
      <c r="BI884" s="23"/>
      <c r="BJ884" s="23"/>
      <c r="BK884" s="23"/>
      <c r="BL884" s="23"/>
      <c r="BM884" s="23"/>
      <c r="BN884" s="23"/>
      <c r="BO884" s="23"/>
      <c r="BP884" s="23"/>
      <c r="BQ884" s="23"/>
      <c r="BR884" s="23"/>
      <c r="BS884" s="23"/>
      <c r="BT884" s="23"/>
      <c r="BU884" s="23"/>
      <c r="BV884" s="23"/>
      <c r="BW884" s="23"/>
      <c r="BX884" s="23"/>
      <c r="BY884" s="23"/>
      <c r="BZ884" s="23"/>
    </row>
    <row r="885" spans="1:78" ht="15.75" customHeight="1" x14ac:dyDescent="0.35">
      <c r="A885" s="23"/>
      <c r="C885" s="23"/>
      <c r="D885" s="23"/>
      <c r="E885" s="23"/>
      <c r="F885" s="26"/>
      <c r="G885" s="23"/>
      <c r="H885" s="23"/>
      <c r="I885" s="23"/>
      <c r="J885" s="23"/>
      <c r="K885" s="23"/>
      <c r="L885" s="23"/>
      <c r="M885" s="23"/>
      <c r="N885" s="23"/>
      <c r="R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BB885" s="23"/>
      <c r="BC885" s="23"/>
      <c r="BD885" s="23"/>
      <c r="BE885" s="23"/>
      <c r="BF885" s="23"/>
      <c r="BG885" s="23"/>
      <c r="BH885" s="23"/>
      <c r="BI885" s="23"/>
      <c r="BJ885" s="23"/>
      <c r="BK885" s="23"/>
      <c r="BL885" s="23"/>
      <c r="BM885" s="23"/>
      <c r="BN885" s="23"/>
      <c r="BO885" s="23"/>
      <c r="BP885" s="23"/>
      <c r="BQ885" s="23"/>
      <c r="BR885" s="23"/>
      <c r="BS885" s="23"/>
      <c r="BT885" s="23"/>
      <c r="BU885" s="23"/>
      <c r="BV885" s="23"/>
      <c r="BW885" s="23"/>
      <c r="BX885" s="23"/>
      <c r="BY885" s="23"/>
      <c r="BZ885" s="23"/>
    </row>
    <row r="886" spans="1:78" ht="15.75" customHeight="1" x14ac:dyDescent="0.35">
      <c r="A886" s="23"/>
      <c r="C886" s="23"/>
      <c r="D886" s="23"/>
      <c r="E886" s="23"/>
      <c r="F886" s="26"/>
      <c r="G886" s="23"/>
      <c r="H886" s="23"/>
      <c r="I886" s="23"/>
      <c r="J886" s="23"/>
      <c r="K886" s="23"/>
      <c r="L886" s="23"/>
      <c r="M886" s="23"/>
      <c r="N886" s="23"/>
      <c r="R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BB886" s="23"/>
      <c r="BC886" s="23"/>
      <c r="BD886" s="23"/>
      <c r="BE886" s="23"/>
      <c r="BF886" s="23"/>
      <c r="BG886" s="23"/>
      <c r="BH886" s="23"/>
      <c r="BI886" s="23"/>
      <c r="BJ886" s="23"/>
      <c r="BK886" s="23"/>
      <c r="BL886" s="23"/>
      <c r="BM886" s="23"/>
      <c r="BN886" s="23"/>
      <c r="BO886" s="23"/>
      <c r="BP886" s="23"/>
      <c r="BQ886" s="23"/>
      <c r="BR886" s="23"/>
      <c r="BS886" s="23"/>
      <c r="BT886" s="23"/>
      <c r="BU886" s="23"/>
      <c r="BV886" s="23"/>
      <c r="BW886" s="23"/>
      <c r="BX886" s="23"/>
      <c r="BY886" s="23"/>
      <c r="BZ886" s="23"/>
    </row>
    <row r="887" spans="1:78" ht="15.75" customHeight="1" x14ac:dyDescent="0.35">
      <c r="A887" s="23"/>
      <c r="C887" s="23"/>
      <c r="D887" s="23"/>
      <c r="E887" s="23"/>
      <c r="F887" s="26"/>
      <c r="G887" s="23"/>
      <c r="H887" s="23"/>
      <c r="I887" s="23"/>
      <c r="J887" s="23"/>
      <c r="K887" s="23"/>
      <c r="L887" s="23"/>
      <c r="M887" s="23"/>
      <c r="N887" s="23"/>
      <c r="R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BB887" s="23"/>
      <c r="BC887" s="23"/>
      <c r="BD887" s="23"/>
      <c r="BE887" s="23"/>
      <c r="BF887" s="23"/>
      <c r="BG887" s="23"/>
      <c r="BH887" s="23"/>
      <c r="BI887" s="23"/>
      <c r="BJ887" s="23"/>
      <c r="BK887" s="23"/>
      <c r="BL887" s="23"/>
      <c r="BM887" s="23"/>
      <c r="BN887" s="23"/>
      <c r="BO887" s="23"/>
      <c r="BP887" s="23"/>
      <c r="BQ887" s="23"/>
      <c r="BR887" s="23"/>
      <c r="BS887" s="23"/>
      <c r="BT887" s="23"/>
      <c r="BU887" s="23"/>
      <c r="BV887" s="23"/>
      <c r="BW887" s="23"/>
      <c r="BX887" s="23"/>
      <c r="BY887" s="23"/>
      <c r="BZ887" s="23"/>
    </row>
    <row r="888" spans="1:78" ht="15.75" customHeight="1" x14ac:dyDescent="0.35">
      <c r="A888" s="23"/>
      <c r="C888" s="23"/>
      <c r="D888" s="23"/>
      <c r="E888" s="23"/>
      <c r="F888" s="26"/>
      <c r="G888" s="23"/>
      <c r="H888" s="23"/>
      <c r="I888" s="23"/>
      <c r="J888" s="23"/>
      <c r="K888" s="23"/>
      <c r="L888" s="23"/>
      <c r="M888" s="23"/>
      <c r="N888" s="23"/>
      <c r="R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BB888" s="23"/>
      <c r="BC888" s="23"/>
      <c r="BD888" s="23"/>
      <c r="BE888" s="23"/>
      <c r="BF888" s="23"/>
      <c r="BG888" s="23"/>
      <c r="BH888" s="23"/>
      <c r="BI888" s="23"/>
      <c r="BJ888" s="23"/>
      <c r="BK888" s="23"/>
      <c r="BL888" s="23"/>
      <c r="BM888" s="23"/>
      <c r="BN888" s="23"/>
      <c r="BO888" s="23"/>
      <c r="BP888" s="23"/>
      <c r="BQ888" s="23"/>
      <c r="BR888" s="23"/>
      <c r="BS888" s="23"/>
      <c r="BT888" s="23"/>
      <c r="BU888" s="23"/>
      <c r="BV888" s="23"/>
      <c r="BW888" s="23"/>
      <c r="BX888" s="23"/>
      <c r="BY888" s="23"/>
      <c r="BZ888" s="23"/>
    </row>
    <row r="889" spans="1:78" ht="15.75" customHeight="1" x14ac:dyDescent="0.35">
      <c r="A889" s="23"/>
      <c r="C889" s="23"/>
      <c r="D889" s="23"/>
      <c r="E889" s="23"/>
      <c r="F889" s="26"/>
      <c r="G889" s="23"/>
      <c r="H889" s="23"/>
      <c r="I889" s="23"/>
      <c r="J889" s="23"/>
      <c r="K889" s="23"/>
      <c r="L889" s="23"/>
      <c r="M889" s="23"/>
      <c r="N889" s="23"/>
      <c r="R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BB889" s="23"/>
      <c r="BC889" s="23"/>
      <c r="BD889" s="23"/>
      <c r="BE889" s="23"/>
      <c r="BF889" s="23"/>
      <c r="BG889" s="23"/>
      <c r="BH889" s="23"/>
      <c r="BI889" s="23"/>
      <c r="BJ889" s="23"/>
      <c r="BK889" s="23"/>
      <c r="BL889" s="23"/>
      <c r="BM889" s="23"/>
      <c r="BN889" s="23"/>
      <c r="BO889" s="23"/>
      <c r="BP889" s="23"/>
      <c r="BQ889" s="23"/>
      <c r="BR889" s="23"/>
      <c r="BS889" s="23"/>
      <c r="BT889" s="23"/>
      <c r="BU889" s="23"/>
      <c r="BV889" s="23"/>
      <c r="BW889" s="23"/>
      <c r="BX889" s="23"/>
      <c r="BY889" s="23"/>
      <c r="BZ889" s="23"/>
    </row>
    <row r="890" spans="1:78" ht="15.75" customHeight="1" x14ac:dyDescent="0.35">
      <c r="A890" s="23"/>
      <c r="C890" s="23"/>
      <c r="D890" s="23"/>
      <c r="E890" s="23"/>
      <c r="F890" s="26"/>
      <c r="G890" s="23"/>
      <c r="H890" s="23"/>
      <c r="I890" s="23"/>
      <c r="J890" s="23"/>
      <c r="K890" s="23"/>
      <c r="L890" s="23"/>
      <c r="M890" s="23"/>
      <c r="N890" s="23"/>
      <c r="R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BB890" s="23"/>
      <c r="BC890" s="23"/>
      <c r="BD890" s="23"/>
      <c r="BE890" s="23"/>
      <c r="BF890" s="23"/>
      <c r="BG890" s="23"/>
      <c r="BH890" s="23"/>
      <c r="BI890" s="23"/>
      <c r="BJ890" s="23"/>
      <c r="BK890" s="23"/>
      <c r="BL890" s="23"/>
      <c r="BM890" s="23"/>
      <c r="BN890" s="23"/>
      <c r="BO890" s="23"/>
      <c r="BP890" s="23"/>
      <c r="BQ890" s="23"/>
      <c r="BR890" s="23"/>
      <c r="BS890" s="23"/>
      <c r="BT890" s="23"/>
      <c r="BU890" s="23"/>
      <c r="BV890" s="23"/>
      <c r="BW890" s="23"/>
      <c r="BX890" s="23"/>
      <c r="BY890" s="23"/>
      <c r="BZ890" s="23"/>
    </row>
    <row r="891" spans="1:78" ht="15.75" customHeight="1" x14ac:dyDescent="0.35">
      <c r="A891" s="23"/>
      <c r="C891" s="23"/>
      <c r="D891" s="23"/>
      <c r="E891" s="23"/>
      <c r="F891" s="26"/>
      <c r="G891" s="23"/>
      <c r="H891" s="23"/>
      <c r="I891" s="23"/>
      <c r="J891" s="23"/>
      <c r="K891" s="23"/>
      <c r="L891" s="23"/>
      <c r="M891" s="23"/>
      <c r="N891" s="23"/>
      <c r="R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BB891" s="23"/>
      <c r="BC891" s="23"/>
      <c r="BD891" s="23"/>
      <c r="BE891" s="23"/>
      <c r="BF891" s="23"/>
      <c r="BG891" s="23"/>
      <c r="BH891" s="23"/>
      <c r="BI891" s="23"/>
      <c r="BJ891" s="23"/>
      <c r="BK891" s="23"/>
      <c r="BL891" s="23"/>
      <c r="BM891" s="23"/>
      <c r="BN891" s="23"/>
      <c r="BO891" s="23"/>
      <c r="BP891" s="23"/>
      <c r="BQ891" s="23"/>
      <c r="BR891" s="23"/>
      <c r="BS891" s="23"/>
      <c r="BT891" s="23"/>
      <c r="BU891" s="23"/>
      <c r="BV891" s="23"/>
      <c r="BW891" s="23"/>
      <c r="BX891" s="23"/>
      <c r="BY891" s="23"/>
      <c r="BZ891" s="23"/>
    </row>
    <row r="892" spans="1:78" ht="15.75" customHeight="1" x14ac:dyDescent="0.35">
      <c r="A892" s="23"/>
      <c r="C892" s="23"/>
      <c r="D892" s="23"/>
      <c r="E892" s="23"/>
      <c r="F892" s="26"/>
      <c r="G892" s="23"/>
      <c r="H892" s="23"/>
      <c r="I892" s="23"/>
      <c r="J892" s="23"/>
      <c r="K892" s="23"/>
      <c r="L892" s="23"/>
      <c r="M892" s="23"/>
      <c r="N892" s="23"/>
      <c r="R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BB892" s="23"/>
      <c r="BC892" s="23"/>
      <c r="BD892" s="23"/>
      <c r="BE892" s="23"/>
      <c r="BF892" s="23"/>
      <c r="BG892" s="23"/>
      <c r="BH892" s="23"/>
      <c r="BI892" s="23"/>
      <c r="BJ892" s="23"/>
      <c r="BK892" s="23"/>
      <c r="BL892" s="23"/>
      <c r="BM892" s="23"/>
      <c r="BN892" s="23"/>
      <c r="BO892" s="23"/>
      <c r="BP892" s="23"/>
      <c r="BQ892" s="23"/>
      <c r="BR892" s="23"/>
      <c r="BS892" s="23"/>
      <c r="BT892" s="23"/>
      <c r="BU892" s="23"/>
      <c r="BV892" s="23"/>
      <c r="BW892" s="23"/>
      <c r="BX892" s="23"/>
      <c r="BY892" s="23"/>
      <c r="BZ892" s="23"/>
    </row>
    <row r="893" spans="1:78" ht="15.75" customHeight="1" x14ac:dyDescent="0.35">
      <c r="A893" s="23"/>
      <c r="C893" s="23"/>
      <c r="D893" s="23"/>
      <c r="E893" s="23"/>
      <c r="F893" s="26"/>
      <c r="G893" s="23"/>
      <c r="H893" s="23"/>
      <c r="I893" s="23"/>
      <c r="J893" s="23"/>
      <c r="K893" s="23"/>
      <c r="L893" s="23"/>
      <c r="M893" s="23"/>
      <c r="N893" s="23"/>
      <c r="R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BB893" s="23"/>
      <c r="BC893" s="23"/>
      <c r="BD893" s="23"/>
      <c r="BE893" s="23"/>
      <c r="BF893" s="23"/>
      <c r="BG893" s="23"/>
      <c r="BH893" s="23"/>
      <c r="BI893" s="23"/>
      <c r="BJ893" s="23"/>
      <c r="BK893" s="23"/>
      <c r="BL893" s="23"/>
      <c r="BM893" s="23"/>
      <c r="BN893" s="23"/>
      <c r="BO893" s="23"/>
      <c r="BP893" s="23"/>
      <c r="BQ893" s="23"/>
      <c r="BR893" s="23"/>
      <c r="BS893" s="23"/>
      <c r="BT893" s="23"/>
      <c r="BU893" s="23"/>
      <c r="BV893" s="23"/>
      <c r="BW893" s="23"/>
      <c r="BX893" s="23"/>
      <c r="BY893" s="23"/>
      <c r="BZ893" s="23"/>
    </row>
    <row r="894" spans="1:78" ht="15.75" customHeight="1" x14ac:dyDescent="0.35">
      <c r="A894" s="23"/>
      <c r="C894" s="23"/>
      <c r="D894" s="23"/>
      <c r="E894" s="23"/>
      <c r="F894" s="26"/>
      <c r="G894" s="23"/>
      <c r="H894" s="23"/>
      <c r="I894" s="23"/>
      <c r="J894" s="23"/>
      <c r="K894" s="23"/>
      <c r="L894" s="23"/>
      <c r="M894" s="23"/>
      <c r="N894" s="23"/>
      <c r="R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BB894" s="23"/>
      <c r="BC894" s="23"/>
      <c r="BD894" s="23"/>
      <c r="BE894" s="23"/>
      <c r="BF894" s="23"/>
      <c r="BG894" s="23"/>
      <c r="BH894" s="23"/>
      <c r="BI894" s="23"/>
      <c r="BJ894" s="23"/>
      <c r="BK894" s="23"/>
      <c r="BL894" s="23"/>
      <c r="BM894" s="23"/>
      <c r="BN894" s="23"/>
      <c r="BO894" s="23"/>
      <c r="BP894" s="23"/>
      <c r="BQ894" s="23"/>
      <c r="BR894" s="23"/>
      <c r="BS894" s="23"/>
      <c r="BT894" s="23"/>
      <c r="BU894" s="23"/>
      <c r="BV894" s="23"/>
      <c r="BW894" s="23"/>
      <c r="BX894" s="23"/>
      <c r="BY894" s="23"/>
      <c r="BZ894" s="23"/>
    </row>
    <row r="895" spans="1:78" ht="15.75" customHeight="1" x14ac:dyDescent="0.35">
      <c r="A895" s="23"/>
      <c r="C895" s="23"/>
      <c r="D895" s="23"/>
      <c r="E895" s="23"/>
      <c r="F895" s="26"/>
      <c r="G895" s="23"/>
      <c r="H895" s="23"/>
      <c r="I895" s="23"/>
      <c r="J895" s="23"/>
      <c r="K895" s="23"/>
      <c r="L895" s="23"/>
      <c r="M895" s="23"/>
      <c r="N895" s="23"/>
      <c r="R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BB895" s="23"/>
      <c r="BC895" s="23"/>
      <c r="BD895" s="23"/>
      <c r="BE895" s="23"/>
      <c r="BF895" s="23"/>
      <c r="BG895" s="23"/>
      <c r="BH895" s="23"/>
      <c r="BI895" s="23"/>
      <c r="BJ895" s="23"/>
      <c r="BK895" s="23"/>
      <c r="BL895" s="23"/>
      <c r="BM895" s="23"/>
      <c r="BN895" s="23"/>
      <c r="BO895" s="23"/>
      <c r="BP895" s="23"/>
      <c r="BQ895" s="23"/>
      <c r="BR895" s="23"/>
      <c r="BS895" s="23"/>
      <c r="BT895" s="23"/>
      <c r="BU895" s="23"/>
      <c r="BV895" s="23"/>
      <c r="BW895" s="23"/>
      <c r="BX895" s="23"/>
      <c r="BY895" s="23"/>
      <c r="BZ895" s="23"/>
    </row>
    <row r="896" spans="1:78" ht="15.75" customHeight="1" x14ac:dyDescent="0.35">
      <c r="A896" s="23"/>
      <c r="C896" s="23"/>
      <c r="D896" s="23"/>
      <c r="E896" s="23"/>
      <c r="F896" s="26"/>
      <c r="G896" s="23"/>
      <c r="H896" s="23"/>
      <c r="I896" s="23"/>
      <c r="J896" s="23"/>
      <c r="K896" s="23"/>
      <c r="L896" s="23"/>
      <c r="M896" s="23"/>
      <c r="N896" s="23"/>
      <c r="R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BB896" s="23"/>
      <c r="BC896" s="23"/>
      <c r="BD896" s="23"/>
      <c r="BE896" s="23"/>
      <c r="BF896" s="23"/>
      <c r="BG896" s="23"/>
      <c r="BH896" s="23"/>
      <c r="BI896" s="23"/>
      <c r="BJ896" s="23"/>
      <c r="BK896" s="23"/>
      <c r="BL896" s="23"/>
      <c r="BM896" s="23"/>
      <c r="BN896" s="23"/>
      <c r="BO896" s="23"/>
      <c r="BP896" s="23"/>
      <c r="BQ896" s="23"/>
      <c r="BR896" s="23"/>
      <c r="BS896" s="23"/>
      <c r="BT896" s="23"/>
      <c r="BU896" s="23"/>
      <c r="BV896" s="23"/>
      <c r="BW896" s="23"/>
      <c r="BX896" s="23"/>
      <c r="BY896" s="23"/>
      <c r="BZ896" s="23"/>
    </row>
    <row r="897" spans="1:78" ht="15.75" customHeight="1" x14ac:dyDescent="0.35">
      <c r="A897" s="23"/>
      <c r="C897" s="23"/>
      <c r="D897" s="23"/>
      <c r="E897" s="23"/>
      <c r="F897" s="26"/>
      <c r="G897" s="23"/>
      <c r="H897" s="23"/>
      <c r="I897" s="23"/>
      <c r="J897" s="23"/>
      <c r="K897" s="23"/>
      <c r="L897" s="23"/>
      <c r="M897" s="23"/>
      <c r="N897" s="23"/>
      <c r="R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BB897" s="23"/>
      <c r="BC897" s="23"/>
      <c r="BD897" s="23"/>
      <c r="BE897" s="23"/>
      <c r="BF897" s="23"/>
      <c r="BG897" s="23"/>
      <c r="BH897" s="23"/>
      <c r="BI897" s="23"/>
      <c r="BJ897" s="23"/>
      <c r="BK897" s="23"/>
      <c r="BL897" s="23"/>
      <c r="BM897" s="23"/>
      <c r="BN897" s="23"/>
      <c r="BO897" s="23"/>
      <c r="BP897" s="23"/>
      <c r="BQ897" s="23"/>
      <c r="BR897" s="23"/>
      <c r="BS897" s="23"/>
      <c r="BT897" s="23"/>
      <c r="BU897" s="23"/>
      <c r="BV897" s="23"/>
      <c r="BW897" s="23"/>
      <c r="BX897" s="23"/>
      <c r="BY897" s="23"/>
      <c r="BZ897" s="23"/>
    </row>
    <row r="898" spans="1:78" ht="15.75" customHeight="1" x14ac:dyDescent="0.35">
      <c r="A898" s="23"/>
      <c r="C898" s="23"/>
      <c r="D898" s="23"/>
      <c r="E898" s="23"/>
      <c r="F898" s="26"/>
      <c r="G898" s="23"/>
      <c r="H898" s="23"/>
      <c r="I898" s="23"/>
      <c r="J898" s="23"/>
      <c r="K898" s="23"/>
      <c r="L898" s="23"/>
      <c r="M898" s="23"/>
      <c r="N898" s="23"/>
      <c r="R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BB898" s="23"/>
      <c r="BC898" s="23"/>
      <c r="BD898" s="23"/>
      <c r="BE898" s="23"/>
      <c r="BF898" s="23"/>
      <c r="BG898" s="23"/>
      <c r="BH898" s="23"/>
      <c r="BI898" s="23"/>
      <c r="BJ898" s="23"/>
      <c r="BK898" s="23"/>
      <c r="BL898" s="23"/>
      <c r="BM898" s="23"/>
      <c r="BN898" s="23"/>
      <c r="BO898" s="23"/>
      <c r="BP898" s="23"/>
      <c r="BQ898" s="23"/>
      <c r="BR898" s="23"/>
      <c r="BS898" s="23"/>
      <c r="BT898" s="23"/>
      <c r="BU898" s="23"/>
      <c r="BV898" s="23"/>
      <c r="BW898" s="23"/>
      <c r="BX898" s="23"/>
      <c r="BY898" s="23"/>
      <c r="BZ898" s="23"/>
    </row>
    <row r="899" spans="1:78" ht="15.75" customHeight="1" x14ac:dyDescent="0.35">
      <c r="A899" s="23"/>
      <c r="C899" s="23"/>
      <c r="D899" s="23"/>
      <c r="E899" s="23"/>
      <c r="F899" s="26"/>
      <c r="G899" s="23"/>
      <c r="H899" s="23"/>
      <c r="I899" s="23"/>
      <c r="J899" s="23"/>
      <c r="K899" s="23"/>
      <c r="L899" s="23"/>
      <c r="M899" s="23"/>
      <c r="N899" s="23"/>
      <c r="R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BB899" s="23"/>
      <c r="BC899" s="23"/>
      <c r="BD899" s="23"/>
      <c r="BE899" s="23"/>
      <c r="BF899" s="23"/>
      <c r="BG899" s="23"/>
      <c r="BH899" s="23"/>
      <c r="BI899" s="23"/>
      <c r="BJ899" s="23"/>
      <c r="BK899" s="23"/>
      <c r="BL899" s="23"/>
      <c r="BM899" s="23"/>
      <c r="BN899" s="23"/>
      <c r="BO899" s="23"/>
      <c r="BP899" s="23"/>
      <c r="BQ899" s="23"/>
      <c r="BR899" s="23"/>
      <c r="BS899" s="23"/>
      <c r="BT899" s="23"/>
      <c r="BU899" s="23"/>
      <c r="BV899" s="23"/>
      <c r="BW899" s="23"/>
      <c r="BX899" s="23"/>
      <c r="BY899" s="23"/>
      <c r="BZ899" s="23"/>
    </row>
    <row r="900" spans="1:78" ht="15.75" customHeight="1" x14ac:dyDescent="0.35">
      <c r="A900" s="23"/>
      <c r="C900" s="23"/>
      <c r="D900" s="23"/>
      <c r="E900" s="23"/>
      <c r="F900" s="26"/>
      <c r="G900" s="23"/>
      <c r="H900" s="23"/>
      <c r="I900" s="23"/>
      <c r="J900" s="23"/>
      <c r="K900" s="23"/>
      <c r="L900" s="23"/>
      <c r="M900" s="23"/>
      <c r="N900" s="23"/>
      <c r="R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BB900" s="23"/>
      <c r="BC900" s="23"/>
      <c r="BD900" s="23"/>
      <c r="BE900" s="23"/>
      <c r="BF900" s="23"/>
      <c r="BG900" s="23"/>
      <c r="BH900" s="23"/>
      <c r="BI900" s="23"/>
      <c r="BJ900" s="23"/>
      <c r="BK900" s="23"/>
      <c r="BL900" s="23"/>
      <c r="BM900" s="23"/>
      <c r="BN900" s="23"/>
      <c r="BO900" s="23"/>
      <c r="BP900" s="23"/>
      <c r="BQ900" s="23"/>
      <c r="BR900" s="23"/>
      <c r="BS900" s="23"/>
      <c r="BT900" s="23"/>
      <c r="BU900" s="23"/>
      <c r="BV900" s="23"/>
      <c r="BW900" s="23"/>
      <c r="BX900" s="23"/>
      <c r="BY900" s="23"/>
      <c r="BZ900" s="23"/>
    </row>
    <row r="901" spans="1:78" ht="15.75" customHeight="1" x14ac:dyDescent="0.35">
      <c r="A901" s="23"/>
      <c r="C901" s="23"/>
      <c r="D901" s="23"/>
      <c r="E901" s="23"/>
      <c r="F901" s="26"/>
      <c r="G901" s="23"/>
      <c r="H901" s="23"/>
      <c r="I901" s="23"/>
      <c r="J901" s="23"/>
      <c r="K901" s="23"/>
      <c r="L901" s="23"/>
      <c r="M901" s="23"/>
      <c r="N901" s="23"/>
      <c r="R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BB901" s="23"/>
      <c r="BC901" s="23"/>
      <c r="BD901" s="23"/>
      <c r="BE901" s="23"/>
      <c r="BF901" s="23"/>
      <c r="BG901" s="23"/>
      <c r="BH901" s="23"/>
      <c r="BI901" s="23"/>
      <c r="BJ901" s="23"/>
      <c r="BK901" s="23"/>
      <c r="BL901" s="23"/>
      <c r="BM901" s="23"/>
      <c r="BN901" s="23"/>
      <c r="BO901" s="23"/>
      <c r="BP901" s="23"/>
      <c r="BQ901" s="23"/>
      <c r="BR901" s="23"/>
      <c r="BS901" s="23"/>
      <c r="BT901" s="23"/>
      <c r="BU901" s="23"/>
      <c r="BV901" s="23"/>
      <c r="BW901" s="23"/>
      <c r="BX901" s="23"/>
      <c r="BY901" s="23"/>
      <c r="BZ901" s="23"/>
    </row>
    <row r="902" spans="1:78" ht="15.75" customHeight="1" x14ac:dyDescent="0.35">
      <c r="A902" s="23"/>
      <c r="C902" s="23"/>
      <c r="D902" s="23"/>
      <c r="E902" s="23"/>
      <c r="F902" s="26"/>
      <c r="G902" s="23"/>
      <c r="H902" s="23"/>
      <c r="I902" s="23"/>
      <c r="J902" s="23"/>
      <c r="K902" s="23"/>
      <c r="L902" s="23"/>
      <c r="M902" s="23"/>
      <c r="N902" s="23"/>
      <c r="R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BB902" s="23"/>
      <c r="BC902" s="23"/>
      <c r="BD902" s="23"/>
      <c r="BE902" s="23"/>
      <c r="BF902" s="23"/>
      <c r="BG902" s="23"/>
      <c r="BH902" s="23"/>
      <c r="BI902" s="23"/>
      <c r="BJ902" s="23"/>
      <c r="BK902" s="23"/>
      <c r="BL902" s="23"/>
      <c r="BM902" s="23"/>
      <c r="BN902" s="23"/>
      <c r="BO902" s="23"/>
      <c r="BP902" s="23"/>
      <c r="BQ902" s="23"/>
      <c r="BR902" s="23"/>
      <c r="BS902" s="23"/>
      <c r="BT902" s="23"/>
      <c r="BU902" s="23"/>
      <c r="BV902" s="23"/>
      <c r="BW902" s="23"/>
      <c r="BX902" s="23"/>
      <c r="BY902" s="23"/>
      <c r="BZ902" s="23"/>
    </row>
    <row r="903" spans="1:78" ht="15.75" customHeight="1" x14ac:dyDescent="0.35">
      <c r="A903" s="23"/>
      <c r="C903" s="23"/>
      <c r="D903" s="23"/>
      <c r="E903" s="23"/>
      <c r="F903" s="26"/>
      <c r="G903" s="23"/>
      <c r="H903" s="23"/>
      <c r="I903" s="23"/>
      <c r="J903" s="23"/>
      <c r="K903" s="23"/>
      <c r="L903" s="23"/>
      <c r="M903" s="23"/>
      <c r="N903" s="23"/>
      <c r="R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BB903" s="23"/>
      <c r="BC903" s="23"/>
      <c r="BD903" s="23"/>
      <c r="BE903" s="23"/>
      <c r="BF903" s="23"/>
      <c r="BG903" s="23"/>
      <c r="BH903" s="23"/>
      <c r="BI903" s="23"/>
      <c r="BJ903" s="23"/>
      <c r="BK903" s="23"/>
      <c r="BL903" s="23"/>
      <c r="BM903" s="23"/>
      <c r="BN903" s="23"/>
      <c r="BO903" s="23"/>
      <c r="BP903" s="23"/>
      <c r="BQ903" s="23"/>
      <c r="BR903" s="23"/>
      <c r="BS903" s="23"/>
      <c r="BT903" s="23"/>
      <c r="BU903" s="23"/>
      <c r="BV903" s="23"/>
      <c r="BW903" s="23"/>
      <c r="BX903" s="23"/>
      <c r="BY903" s="23"/>
      <c r="BZ903" s="23"/>
    </row>
    <row r="904" spans="1:78" ht="15.75" customHeight="1" x14ac:dyDescent="0.35">
      <c r="A904" s="23"/>
      <c r="C904" s="23"/>
      <c r="D904" s="23"/>
      <c r="E904" s="23"/>
      <c r="F904" s="26"/>
      <c r="G904" s="23"/>
      <c r="H904" s="23"/>
      <c r="I904" s="23"/>
      <c r="J904" s="23"/>
      <c r="K904" s="23"/>
      <c r="L904" s="23"/>
      <c r="M904" s="23"/>
      <c r="N904" s="23"/>
      <c r="R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BB904" s="23"/>
      <c r="BC904" s="23"/>
      <c r="BD904" s="23"/>
      <c r="BE904" s="23"/>
      <c r="BF904" s="23"/>
      <c r="BG904" s="23"/>
      <c r="BH904" s="23"/>
      <c r="BI904" s="23"/>
      <c r="BJ904" s="23"/>
      <c r="BK904" s="23"/>
      <c r="BL904" s="23"/>
      <c r="BM904" s="23"/>
      <c r="BN904" s="23"/>
      <c r="BO904" s="23"/>
      <c r="BP904" s="23"/>
      <c r="BQ904" s="23"/>
      <c r="BR904" s="23"/>
      <c r="BS904" s="23"/>
      <c r="BT904" s="23"/>
      <c r="BU904" s="23"/>
      <c r="BV904" s="23"/>
      <c r="BW904" s="23"/>
      <c r="BX904" s="23"/>
      <c r="BY904" s="23"/>
      <c r="BZ904" s="23"/>
    </row>
    <row r="905" spans="1:78" ht="15.75" customHeight="1" x14ac:dyDescent="0.35">
      <c r="A905" s="23"/>
      <c r="C905" s="23"/>
      <c r="D905" s="23"/>
      <c r="E905" s="23"/>
      <c r="F905" s="26"/>
      <c r="G905" s="23"/>
      <c r="H905" s="23"/>
      <c r="I905" s="23"/>
      <c r="J905" s="23"/>
      <c r="K905" s="23"/>
      <c r="L905" s="23"/>
      <c r="M905" s="23"/>
      <c r="N905" s="23"/>
      <c r="R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BB905" s="23"/>
      <c r="BC905" s="23"/>
      <c r="BD905" s="23"/>
      <c r="BE905" s="23"/>
      <c r="BF905" s="23"/>
      <c r="BG905" s="23"/>
      <c r="BH905" s="23"/>
      <c r="BI905" s="23"/>
      <c r="BJ905" s="23"/>
      <c r="BK905" s="23"/>
      <c r="BL905" s="23"/>
      <c r="BM905" s="23"/>
      <c r="BN905" s="23"/>
      <c r="BO905" s="23"/>
      <c r="BP905" s="23"/>
      <c r="BQ905" s="23"/>
      <c r="BR905" s="23"/>
      <c r="BS905" s="23"/>
      <c r="BT905" s="23"/>
      <c r="BU905" s="23"/>
      <c r="BV905" s="23"/>
      <c r="BW905" s="23"/>
      <c r="BX905" s="23"/>
      <c r="BY905" s="23"/>
      <c r="BZ905" s="23"/>
    </row>
    <row r="906" spans="1:78" ht="15.75" customHeight="1" x14ac:dyDescent="0.35">
      <c r="A906" s="23"/>
      <c r="C906" s="23"/>
      <c r="D906" s="23"/>
      <c r="E906" s="23"/>
      <c r="F906" s="26"/>
      <c r="G906" s="23"/>
      <c r="H906" s="23"/>
      <c r="I906" s="23"/>
      <c r="J906" s="23"/>
      <c r="K906" s="23"/>
      <c r="L906" s="23"/>
      <c r="M906" s="23"/>
      <c r="N906" s="23"/>
      <c r="R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BB906" s="23"/>
      <c r="BC906" s="23"/>
      <c r="BD906" s="23"/>
      <c r="BE906" s="23"/>
      <c r="BF906" s="23"/>
      <c r="BG906" s="23"/>
      <c r="BH906" s="23"/>
      <c r="BI906" s="23"/>
      <c r="BJ906" s="23"/>
      <c r="BK906" s="23"/>
      <c r="BL906" s="23"/>
      <c r="BM906" s="23"/>
      <c r="BN906" s="23"/>
      <c r="BO906" s="23"/>
      <c r="BP906" s="23"/>
      <c r="BQ906" s="23"/>
      <c r="BR906" s="23"/>
      <c r="BS906" s="23"/>
      <c r="BT906" s="23"/>
      <c r="BU906" s="23"/>
      <c r="BV906" s="23"/>
      <c r="BW906" s="23"/>
      <c r="BX906" s="23"/>
      <c r="BY906" s="23"/>
      <c r="BZ906" s="23"/>
    </row>
    <row r="907" spans="1:78" ht="15.75" customHeight="1" x14ac:dyDescent="0.35">
      <c r="A907" s="23"/>
      <c r="C907" s="23"/>
      <c r="D907" s="23"/>
      <c r="E907" s="23"/>
      <c r="F907" s="26"/>
      <c r="G907" s="23"/>
      <c r="H907" s="23"/>
      <c r="I907" s="23"/>
      <c r="J907" s="23"/>
      <c r="K907" s="23"/>
      <c r="L907" s="23"/>
      <c r="M907" s="23"/>
      <c r="N907" s="23"/>
      <c r="R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BB907" s="23"/>
      <c r="BC907" s="23"/>
      <c r="BD907" s="23"/>
      <c r="BE907" s="23"/>
      <c r="BF907" s="23"/>
      <c r="BG907" s="23"/>
      <c r="BH907" s="23"/>
      <c r="BI907" s="23"/>
      <c r="BJ907" s="23"/>
      <c r="BK907" s="23"/>
      <c r="BL907" s="23"/>
      <c r="BM907" s="23"/>
      <c r="BN907" s="23"/>
      <c r="BO907" s="23"/>
      <c r="BP907" s="23"/>
      <c r="BQ907" s="23"/>
      <c r="BR907" s="23"/>
      <c r="BS907" s="23"/>
      <c r="BT907" s="23"/>
      <c r="BU907" s="23"/>
      <c r="BV907" s="23"/>
      <c r="BW907" s="23"/>
      <c r="BX907" s="23"/>
      <c r="BY907" s="23"/>
      <c r="BZ907" s="23"/>
    </row>
    <row r="908" spans="1:78" ht="15.75" customHeight="1" x14ac:dyDescent="0.35">
      <c r="A908" s="23"/>
      <c r="C908" s="23"/>
      <c r="D908" s="23"/>
      <c r="E908" s="23"/>
      <c r="F908" s="26"/>
      <c r="G908" s="23"/>
      <c r="H908" s="23"/>
      <c r="I908" s="23"/>
      <c r="J908" s="23"/>
      <c r="K908" s="23"/>
      <c r="L908" s="23"/>
      <c r="M908" s="23"/>
      <c r="N908" s="23"/>
      <c r="R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BB908" s="23"/>
      <c r="BC908" s="23"/>
      <c r="BD908" s="23"/>
      <c r="BE908" s="23"/>
      <c r="BF908" s="23"/>
      <c r="BG908" s="23"/>
      <c r="BH908" s="23"/>
      <c r="BI908" s="23"/>
      <c r="BJ908" s="23"/>
      <c r="BK908" s="23"/>
      <c r="BL908" s="23"/>
      <c r="BM908" s="23"/>
      <c r="BN908" s="23"/>
      <c r="BO908" s="23"/>
      <c r="BP908" s="23"/>
      <c r="BQ908" s="23"/>
      <c r="BR908" s="23"/>
      <c r="BS908" s="23"/>
      <c r="BT908" s="23"/>
      <c r="BU908" s="23"/>
      <c r="BV908" s="23"/>
      <c r="BW908" s="23"/>
      <c r="BX908" s="23"/>
      <c r="BY908" s="23"/>
      <c r="BZ908" s="23"/>
    </row>
    <row r="909" spans="1:78" ht="15.75" customHeight="1" x14ac:dyDescent="0.35">
      <c r="A909" s="23"/>
      <c r="C909" s="23"/>
      <c r="D909" s="23"/>
      <c r="E909" s="23"/>
      <c r="F909" s="26"/>
      <c r="G909" s="23"/>
      <c r="H909" s="23"/>
      <c r="I909" s="23"/>
      <c r="J909" s="23"/>
      <c r="K909" s="23"/>
      <c r="L909" s="23"/>
      <c r="M909" s="23"/>
      <c r="N909" s="23"/>
      <c r="R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BB909" s="23"/>
      <c r="BC909" s="23"/>
      <c r="BD909" s="23"/>
      <c r="BE909" s="23"/>
      <c r="BF909" s="23"/>
      <c r="BG909" s="23"/>
      <c r="BH909" s="23"/>
      <c r="BI909" s="23"/>
      <c r="BJ909" s="23"/>
      <c r="BK909" s="23"/>
      <c r="BL909" s="23"/>
      <c r="BM909" s="23"/>
      <c r="BN909" s="23"/>
      <c r="BO909" s="23"/>
      <c r="BP909" s="23"/>
      <c r="BQ909" s="23"/>
      <c r="BR909" s="23"/>
      <c r="BS909" s="23"/>
      <c r="BT909" s="23"/>
      <c r="BU909" s="23"/>
      <c r="BV909" s="23"/>
      <c r="BW909" s="23"/>
      <c r="BX909" s="23"/>
      <c r="BY909" s="23"/>
      <c r="BZ909" s="23"/>
    </row>
    <row r="910" spans="1:78" ht="15.75" customHeight="1" x14ac:dyDescent="0.35">
      <c r="A910" s="23"/>
      <c r="C910" s="23"/>
      <c r="D910" s="23"/>
      <c r="E910" s="23"/>
      <c r="F910" s="26"/>
      <c r="G910" s="23"/>
      <c r="H910" s="23"/>
      <c r="I910" s="23"/>
      <c r="J910" s="23"/>
      <c r="K910" s="23"/>
      <c r="L910" s="23"/>
      <c r="M910" s="23"/>
      <c r="N910" s="23"/>
      <c r="R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BB910" s="23"/>
      <c r="BC910" s="23"/>
      <c r="BD910" s="23"/>
      <c r="BE910" s="23"/>
      <c r="BF910" s="23"/>
      <c r="BG910" s="23"/>
      <c r="BH910" s="23"/>
      <c r="BI910" s="23"/>
      <c r="BJ910" s="23"/>
      <c r="BK910" s="23"/>
      <c r="BL910" s="23"/>
      <c r="BM910" s="23"/>
      <c r="BN910" s="23"/>
      <c r="BO910" s="23"/>
      <c r="BP910" s="23"/>
      <c r="BQ910" s="23"/>
      <c r="BR910" s="23"/>
      <c r="BS910" s="23"/>
      <c r="BT910" s="23"/>
      <c r="BU910" s="23"/>
      <c r="BV910" s="23"/>
      <c r="BW910" s="23"/>
      <c r="BX910" s="23"/>
      <c r="BY910" s="23"/>
      <c r="BZ910" s="23"/>
    </row>
    <row r="911" spans="1:78" ht="15.75" customHeight="1" x14ac:dyDescent="0.35">
      <c r="A911" s="23"/>
      <c r="C911" s="23"/>
      <c r="D911" s="23"/>
      <c r="E911" s="23"/>
      <c r="F911" s="26"/>
      <c r="G911" s="23"/>
      <c r="H911" s="23"/>
      <c r="I911" s="23"/>
      <c r="J911" s="23"/>
      <c r="K911" s="23"/>
      <c r="L911" s="23"/>
      <c r="M911" s="23"/>
      <c r="N911" s="23"/>
      <c r="R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BB911" s="23"/>
      <c r="BC911" s="23"/>
      <c r="BD911" s="23"/>
      <c r="BE911" s="23"/>
      <c r="BF911" s="23"/>
      <c r="BG911" s="23"/>
      <c r="BH911" s="23"/>
      <c r="BI911" s="23"/>
      <c r="BJ911" s="23"/>
      <c r="BK911" s="23"/>
      <c r="BL911" s="23"/>
      <c r="BM911" s="23"/>
      <c r="BN911" s="23"/>
      <c r="BO911" s="23"/>
      <c r="BP911" s="23"/>
      <c r="BQ911" s="23"/>
      <c r="BR911" s="23"/>
      <c r="BS911" s="23"/>
      <c r="BT911" s="23"/>
      <c r="BU911" s="23"/>
      <c r="BV911" s="23"/>
      <c r="BW911" s="23"/>
      <c r="BX911" s="23"/>
      <c r="BY911" s="23"/>
      <c r="BZ911" s="23"/>
    </row>
    <row r="912" spans="1:78" ht="15.75" customHeight="1" x14ac:dyDescent="0.35">
      <c r="A912" s="23"/>
      <c r="C912" s="23"/>
      <c r="D912" s="23"/>
      <c r="E912" s="23"/>
      <c r="F912" s="26"/>
      <c r="G912" s="23"/>
      <c r="H912" s="23"/>
      <c r="I912" s="23"/>
      <c r="J912" s="23"/>
      <c r="K912" s="23"/>
      <c r="L912" s="23"/>
      <c r="M912" s="23"/>
      <c r="N912" s="23"/>
      <c r="R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BB912" s="23"/>
      <c r="BC912" s="23"/>
      <c r="BD912" s="23"/>
      <c r="BE912" s="23"/>
      <c r="BF912" s="23"/>
      <c r="BG912" s="23"/>
      <c r="BH912" s="23"/>
      <c r="BI912" s="23"/>
      <c r="BJ912" s="23"/>
      <c r="BK912" s="23"/>
      <c r="BL912" s="23"/>
      <c r="BM912" s="23"/>
      <c r="BN912" s="23"/>
      <c r="BO912" s="23"/>
      <c r="BP912" s="23"/>
      <c r="BQ912" s="23"/>
      <c r="BR912" s="23"/>
      <c r="BS912" s="23"/>
      <c r="BT912" s="23"/>
      <c r="BU912" s="23"/>
      <c r="BV912" s="23"/>
      <c r="BW912" s="23"/>
      <c r="BX912" s="23"/>
      <c r="BY912" s="23"/>
      <c r="BZ912" s="23"/>
    </row>
    <row r="913" spans="1:78" ht="15.75" customHeight="1" x14ac:dyDescent="0.35">
      <c r="A913" s="23"/>
      <c r="C913" s="23"/>
      <c r="D913" s="23"/>
      <c r="E913" s="23"/>
      <c r="F913" s="26"/>
      <c r="G913" s="23"/>
      <c r="H913" s="23"/>
      <c r="I913" s="23"/>
      <c r="J913" s="23"/>
      <c r="K913" s="23"/>
      <c r="L913" s="23"/>
      <c r="M913" s="23"/>
      <c r="N913" s="23"/>
      <c r="R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BB913" s="23"/>
      <c r="BC913" s="23"/>
      <c r="BD913" s="23"/>
      <c r="BE913" s="23"/>
      <c r="BF913" s="23"/>
      <c r="BG913" s="23"/>
      <c r="BH913" s="23"/>
      <c r="BI913" s="23"/>
      <c r="BJ913" s="23"/>
      <c r="BK913" s="23"/>
      <c r="BL913" s="23"/>
      <c r="BM913" s="23"/>
      <c r="BN913" s="23"/>
      <c r="BO913" s="23"/>
      <c r="BP913" s="23"/>
      <c r="BQ913" s="23"/>
      <c r="BR913" s="23"/>
      <c r="BS913" s="23"/>
      <c r="BT913" s="23"/>
      <c r="BU913" s="23"/>
      <c r="BV913" s="23"/>
      <c r="BW913" s="23"/>
      <c r="BX913" s="23"/>
      <c r="BY913" s="23"/>
      <c r="BZ913" s="23"/>
    </row>
    <row r="914" spans="1:78" ht="15.75" customHeight="1" x14ac:dyDescent="0.35">
      <c r="A914" s="23"/>
      <c r="C914" s="23"/>
      <c r="D914" s="23"/>
      <c r="E914" s="23"/>
      <c r="F914" s="26"/>
      <c r="G914" s="23"/>
      <c r="H914" s="23"/>
      <c r="I914" s="23"/>
      <c r="J914" s="23"/>
      <c r="K914" s="23"/>
      <c r="L914" s="23"/>
      <c r="M914" s="23"/>
      <c r="N914" s="23"/>
      <c r="R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BB914" s="23"/>
      <c r="BC914" s="23"/>
      <c r="BD914" s="23"/>
      <c r="BE914" s="23"/>
      <c r="BF914" s="23"/>
      <c r="BG914" s="23"/>
      <c r="BH914" s="23"/>
      <c r="BI914" s="23"/>
      <c r="BJ914" s="23"/>
      <c r="BK914" s="23"/>
      <c r="BL914" s="23"/>
      <c r="BM914" s="23"/>
      <c r="BN914" s="23"/>
      <c r="BO914" s="23"/>
      <c r="BP914" s="23"/>
      <c r="BQ914" s="23"/>
      <c r="BR914" s="23"/>
      <c r="BS914" s="23"/>
      <c r="BT914" s="23"/>
      <c r="BU914" s="23"/>
      <c r="BV914" s="23"/>
      <c r="BW914" s="23"/>
      <c r="BX914" s="23"/>
      <c r="BY914" s="23"/>
      <c r="BZ914" s="23"/>
    </row>
    <row r="915" spans="1:78" ht="15.75" customHeight="1" x14ac:dyDescent="0.35">
      <c r="A915" s="23"/>
      <c r="C915" s="23"/>
      <c r="D915" s="23"/>
      <c r="E915" s="23"/>
      <c r="F915" s="26"/>
      <c r="G915" s="23"/>
      <c r="H915" s="23"/>
      <c r="I915" s="23"/>
      <c r="J915" s="23"/>
      <c r="K915" s="23"/>
      <c r="L915" s="23"/>
      <c r="M915" s="23"/>
      <c r="N915" s="23"/>
      <c r="R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BB915" s="23"/>
      <c r="BC915" s="23"/>
      <c r="BD915" s="23"/>
      <c r="BE915" s="23"/>
      <c r="BF915" s="23"/>
      <c r="BG915" s="23"/>
      <c r="BH915" s="23"/>
      <c r="BI915" s="23"/>
      <c r="BJ915" s="23"/>
      <c r="BK915" s="23"/>
      <c r="BL915" s="23"/>
      <c r="BM915" s="23"/>
      <c r="BN915" s="23"/>
      <c r="BO915" s="23"/>
      <c r="BP915" s="23"/>
      <c r="BQ915" s="23"/>
      <c r="BR915" s="23"/>
      <c r="BS915" s="23"/>
      <c r="BT915" s="23"/>
      <c r="BU915" s="23"/>
      <c r="BV915" s="23"/>
      <c r="BW915" s="23"/>
      <c r="BX915" s="23"/>
      <c r="BY915" s="23"/>
      <c r="BZ915" s="23"/>
    </row>
    <row r="916" spans="1:78" ht="15.75" customHeight="1" x14ac:dyDescent="0.35">
      <c r="A916" s="23"/>
      <c r="C916" s="23"/>
      <c r="D916" s="23"/>
      <c r="E916" s="23"/>
      <c r="F916" s="26"/>
      <c r="G916" s="23"/>
      <c r="H916" s="23"/>
      <c r="I916" s="23"/>
      <c r="J916" s="23"/>
      <c r="K916" s="23"/>
      <c r="L916" s="23"/>
      <c r="M916" s="23"/>
      <c r="N916" s="23"/>
      <c r="R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BB916" s="23"/>
      <c r="BC916" s="23"/>
      <c r="BD916" s="23"/>
      <c r="BE916" s="23"/>
      <c r="BF916" s="23"/>
      <c r="BG916" s="23"/>
      <c r="BH916" s="23"/>
      <c r="BI916" s="23"/>
      <c r="BJ916" s="23"/>
      <c r="BK916" s="23"/>
      <c r="BL916" s="23"/>
      <c r="BM916" s="23"/>
      <c r="BN916" s="23"/>
      <c r="BO916" s="23"/>
      <c r="BP916" s="23"/>
      <c r="BQ916" s="23"/>
      <c r="BR916" s="23"/>
      <c r="BS916" s="23"/>
      <c r="BT916" s="23"/>
      <c r="BU916" s="23"/>
      <c r="BV916" s="23"/>
      <c r="BW916" s="23"/>
      <c r="BX916" s="23"/>
      <c r="BY916" s="23"/>
      <c r="BZ916" s="23"/>
    </row>
    <row r="917" spans="1:78" ht="15.75" customHeight="1" x14ac:dyDescent="0.35">
      <c r="A917" s="23"/>
      <c r="C917" s="23"/>
      <c r="D917" s="23"/>
      <c r="E917" s="23"/>
      <c r="F917" s="26"/>
      <c r="G917" s="23"/>
      <c r="H917" s="23"/>
      <c r="I917" s="23"/>
      <c r="J917" s="23"/>
      <c r="K917" s="23"/>
      <c r="L917" s="23"/>
      <c r="M917" s="23"/>
      <c r="N917" s="23"/>
      <c r="R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BB917" s="23"/>
      <c r="BC917" s="23"/>
      <c r="BD917" s="23"/>
      <c r="BE917" s="23"/>
      <c r="BF917" s="23"/>
      <c r="BG917" s="23"/>
      <c r="BH917" s="23"/>
      <c r="BI917" s="23"/>
      <c r="BJ917" s="23"/>
      <c r="BK917" s="23"/>
      <c r="BL917" s="23"/>
      <c r="BM917" s="23"/>
      <c r="BN917" s="23"/>
      <c r="BO917" s="23"/>
      <c r="BP917" s="23"/>
      <c r="BQ917" s="23"/>
      <c r="BR917" s="23"/>
      <c r="BS917" s="23"/>
      <c r="BT917" s="23"/>
      <c r="BU917" s="23"/>
      <c r="BV917" s="23"/>
      <c r="BW917" s="23"/>
      <c r="BX917" s="23"/>
      <c r="BY917" s="23"/>
      <c r="BZ917" s="23"/>
    </row>
    <row r="918" spans="1:78" ht="15.75" customHeight="1" x14ac:dyDescent="0.35">
      <c r="A918" s="23"/>
      <c r="C918" s="23"/>
      <c r="D918" s="23"/>
      <c r="E918" s="23"/>
      <c r="F918" s="26"/>
      <c r="G918" s="23"/>
      <c r="H918" s="23"/>
      <c r="I918" s="23"/>
      <c r="J918" s="23"/>
      <c r="K918" s="23"/>
      <c r="L918" s="23"/>
      <c r="M918" s="23"/>
      <c r="N918" s="23"/>
      <c r="R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BB918" s="23"/>
      <c r="BC918" s="23"/>
      <c r="BD918" s="23"/>
      <c r="BE918" s="23"/>
      <c r="BF918" s="23"/>
      <c r="BG918" s="23"/>
      <c r="BH918" s="23"/>
      <c r="BI918" s="23"/>
      <c r="BJ918" s="23"/>
      <c r="BK918" s="23"/>
      <c r="BL918" s="23"/>
      <c r="BM918" s="23"/>
      <c r="BN918" s="23"/>
      <c r="BO918" s="23"/>
      <c r="BP918" s="23"/>
      <c r="BQ918" s="23"/>
      <c r="BR918" s="23"/>
      <c r="BS918" s="23"/>
      <c r="BT918" s="23"/>
      <c r="BU918" s="23"/>
      <c r="BV918" s="23"/>
      <c r="BW918" s="23"/>
      <c r="BX918" s="23"/>
      <c r="BY918" s="23"/>
      <c r="BZ918" s="23"/>
    </row>
    <row r="919" spans="1:78" ht="15.75" customHeight="1" x14ac:dyDescent="0.35">
      <c r="A919" s="23"/>
      <c r="C919" s="23"/>
      <c r="D919" s="23"/>
      <c r="E919" s="23"/>
      <c r="F919" s="26"/>
      <c r="G919" s="23"/>
      <c r="H919" s="23"/>
      <c r="I919" s="23"/>
      <c r="J919" s="23"/>
      <c r="K919" s="23"/>
      <c r="L919" s="23"/>
      <c r="M919" s="23"/>
      <c r="N919" s="23"/>
      <c r="R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BB919" s="23"/>
      <c r="BC919" s="23"/>
      <c r="BD919" s="23"/>
      <c r="BE919" s="23"/>
      <c r="BF919" s="23"/>
      <c r="BG919" s="23"/>
      <c r="BH919" s="23"/>
      <c r="BI919" s="23"/>
      <c r="BJ919" s="23"/>
      <c r="BK919" s="23"/>
      <c r="BL919" s="23"/>
      <c r="BM919" s="23"/>
      <c r="BN919" s="23"/>
      <c r="BO919" s="23"/>
      <c r="BP919" s="23"/>
      <c r="BQ919" s="23"/>
      <c r="BR919" s="23"/>
      <c r="BS919" s="23"/>
      <c r="BT919" s="23"/>
      <c r="BU919" s="23"/>
      <c r="BV919" s="23"/>
      <c r="BW919" s="23"/>
      <c r="BX919" s="23"/>
      <c r="BY919" s="23"/>
      <c r="BZ919" s="23"/>
    </row>
    <row r="920" spans="1:78" ht="15.75" customHeight="1" x14ac:dyDescent="0.35">
      <c r="A920" s="23"/>
      <c r="C920" s="23"/>
      <c r="D920" s="23"/>
      <c r="E920" s="23"/>
      <c r="F920" s="26"/>
      <c r="G920" s="23"/>
      <c r="H920" s="23"/>
      <c r="I920" s="23"/>
      <c r="J920" s="23"/>
      <c r="K920" s="23"/>
      <c r="L920" s="23"/>
      <c r="M920" s="23"/>
      <c r="N920" s="23"/>
      <c r="R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BB920" s="23"/>
      <c r="BC920" s="23"/>
      <c r="BD920" s="23"/>
      <c r="BE920" s="23"/>
      <c r="BF920" s="23"/>
      <c r="BG920" s="23"/>
      <c r="BH920" s="23"/>
      <c r="BI920" s="23"/>
      <c r="BJ920" s="23"/>
      <c r="BK920" s="23"/>
      <c r="BL920" s="23"/>
      <c r="BM920" s="23"/>
      <c r="BN920" s="23"/>
      <c r="BO920" s="23"/>
      <c r="BP920" s="23"/>
      <c r="BQ920" s="23"/>
      <c r="BR920" s="23"/>
      <c r="BS920" s="23"/>
      <c r="BT920" s="23"/>
      <c r="BU920" s="23"/>
      <c r="BV920" s="23"/>
      <c r="BW920" s="23"/>
      <c r="BX920" s="23"/>
      <c r="BY920" s="23"/>
      <c r="BZ920" s="23"/>
    </row>
    <row r="921" spans="1:78" ht="15.75" customHeight="1" x14ac:dyDescent="0.35">
      <c r="A921" s="23"/>
      <c r="C921" s="23"/>
      <c r="D921" s="23"/>
      <c r="E921" s="23"/>
      <c r="F921" s="26"/>
      <c r="G921" s="23"/>
      <c r="H921" s="23"/>
      <c r="I921" s="23"/>
      <c r="J921" s="23"/>
      <c r="K921" s="23"/>
      <c r="L921" s="23"/>
      <c r="M921" s="23"/>
      <c r="N921" s="23"/>
      <c r="R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BB921" s="23"/>
      <c r="BC921" s="23"/>
      <c r="BD921" s="23"/>
      <c r="BE921" s="23"/>
      <c r="BF921" s="23"/>
      <c r="BG921" s="23"/>
      <c r="BH921" s="23"/>
      <c r="BI921" s="23"/>
      <c r="BJ921" s="23"/>
      <c r="BK921" s="23"/>
      <c r="BL921" s="23"/>
      <c r="BM921" s="23"/>
      <c r="BN921" s="23"/>
      <c r="BO921" s="23"/>
      <c r="BP921" s="23"/>
      <c r="BQ921" s="23"/>
      <c r="BR921" s="23"/>
      <c r="BS921" s="23"/>
      <c r="BT921" s="23"/>
      <c r="BU921" s="23"/>
      <c r="BV921" s="23"/>
      <c r="BW921" s="23"/>
      <c r="BX921" s="23"/>
      <c r="BY921" s="23"/>
      <c r="BZ921" s="23"/>
    </row>
    <row r="922" spans="1:78" ht="15.75" customHeight="1" x14ac:dyDescent="0.35">
      <c r="A922" s="23"/>
      <c r="C922" s="23"/>
      <c r="D922" s="23"/>
      <c r="E922" s="23"/>
      <c r="F922" s="26"/>
      <c r="G922" s="23"/>
      <c r="H922" s="23"/>
      <c r="I922" s="23"/>
      <c r="J922" s="23"/>
      <c r="K922" s="23"/>
      <c r="L922" s="23"/>
      <c r="M922" s="23"/>
      <c r="N922" s="23"/>
      <c r="R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BB922" s="23"/>
      <c r="BC922" s="23"/>
      <c r="BD922" s="23"/>
      <c r="BE922" s="23"/>
      <c r="BF922" s="23"/>
      <c r="BG922" s="23"/>
      <c r="BH922" s="23"/>
      <c r="BI922" s="23"/>
      <c r="BJ922" s="23"/>
      <c r="BK922" s="23"/>
      <c r="BL922" s="23"/>
      <c r="BM922" s="23"/>
      <c r="BN922" s="23"/>
      <c r="BO922" s="23"/>
      <c r="BP922" s="23"/>
      <c r="BQ922" s="23"/>
      <c r="BR922" s="23"/>
      <c r="BS922" s="23"/>
      <c r="BT922" s="23"/>
      <c r="BU922" s="23"/>
      <c r="BV922" s="23"/>
      <c r="BW922" s="23"/>
      <c r="BX922" s="23"/>
      <c r="BY922" s="23"/>
      <c r="BZ922" s="23"/>
    </row>
    <row r="923" spans="1:78" ht="15.75" customHeight="1" x14ac:dyDescent="0.35">
      <c r="A923" s="23"/>
      <c r="C923" s="23"/>
      <c r="D923" s="23"/>
      <c r="E923" s="23"/>
      <c r="F923" s="26"/>
      <c r="G923" s="23"/>
      <c r="H923" s="23"/>
      <c r="I923" s="23"/>
      <c r="J923" s="23"/>
      <c r="K923" s="23"/>
      <c r="L923" s="23"/>
      <c r="M923" s="23"/>
      <c r="N923" s="23"/>
      <c r="R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BB923" s="23"/>
      <c r="BC923" s="23"/>
      <c r="BD923" s="23"/>
      <c r="BE923" s="23"/>
      <c r="BF923" s="23"/>
      <c r="BG923" s="23"/>
      <c r="BH923" s="23"/>
      <c r="BI923" s="23"/>
      <c r="BJ923" s="23"/>
      <c r="BK923" s="23"/>
      <c r="BL923" s="23"/>
      <c r="BM923" s="23"/>
      <c r="BN923" s="23"/>
      <c r="BO923" s="23"/>
      <c r="BP923" s="23"/>
      <c r="BQ923" s="23"/>
      <c r="BR923" s="23"/>
      <c r="BS923" s="23"/>
      <c r="BT923" s="23"/>
      <c r="BU923" s="23"/>
      <c r="BV923" s="23"/>
      <c r="BW923" s="23"/>
      <c r="BX923" s="23"/>
      <c r="BY923" s="23"/>
      <c r="BZ923" s="23"/>
    </row>
    <row r="924" spans="1:78" ht="15.75" customHeight="1" x14ac:dyDescent="0.35">
      <c r="A924" s="23"/>
      <c r="C924" s="23"/>
      <c r="D924" s="23"/>
      <c r="E924" s="23"/>
      <c r="F924" s="26"/>
      <c r="G924" s="23"/>
      <c r="H924" s="23"/>
      <c r="I924" s="23"/>
      <c r="J924" s="23"/>
      <c r="K924" s="23"/>
      <c r="L924" s="23"/>
      <c r="M924" s="23"/>
      <c r="N924" s="23"/>
      <c r="R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BB924" s="23"/>
      <c r="BC924" s="23"/>
      <c r="BD924" s="23"/>
      <c r="BE924" s="23"/>
      <c r="BF924" s="23"/>
      <c r="BG924" s="23"/>
      <c r="BH924" s="23"/>
      <c r="BI924" s="23"/>
      <c r="BJ924" s="23"/>
      <c r="BK924" s="23"/>
      <c r="BL924" s="23"/>
      <c r="BM924" s="23"/>
      <c r="BN924" s="23"/>
      <c r="BO924" s="23"/>
      <c r="BP924" s="23"/>
      <c r="BQ924" s="23"/>
      <c r="BR924" s="23"/>
      <c r="BS924" s="23"/>
      <c r="BT924" s="23"/>
      <c r="BU924" s="23"/>
      <c r="BV924" s="23"/>
      <c r="BW924" s="23"/>
      <c r="BX924" s="23"/>
      <c r="BY924" s="23"/>
      <c r="BZ924" s="23"/>
    </row>
    <row r="925" spans="1:78" ht="15.75" customHeight="1" x14ac:dyDescent="0.35">
      <c r="A925" s="23"/>
      <c r="C925" s="23"/>
      <c r="D925" s="23"/>
      <c r="E925" s="23"/>
      <c r="F925" s="26"/>
      <c r="G925" s="23"/>
      <c r="H925" s="23"/>
      <c r="I925" s="23"/>
      <c r="J925" s="23"/>
      <c r="K925" s="23"/>
      <c r="L925" s="23"/>
      <c r="M925" s="23"/>
      <c r="N925" s="23"/>
      <c r="R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BB925" s="23"/>
      <c r="BC925" s="23"/>
      <c r="BD925" s="23"/>
      <c r="BE925" s="23"/>
      <c r="BF925" s="23"/>
      <c r="BG925" s="23"/>
      <c r="BH925" s="23"/>
      <c r="BI925" s="23"/>
      <c r="BJ925" s="23"/>
      <c r="BK925" s="23"/>
      <c r="BL925" s="23"/>
      <c r="BM925" s="23"/>
      <c r="BN925" s="23"/>
      <c r="BO925" s="23"/>
      <c r="BP925" s="23"/>
      <c r="BQ925" s="23"/>
      <c r="BR925" s="23"/>
      <c r="BS925" s="23"/>
      <c r="BT925" s="23"/>
      <c r="BU925" s="23"/>
      <c r="BV925" s="23"/>
      <c r="BW925" s="23"/>
      <c r="BX925" s="23"/>
      <c r="BY925" s="23"/>
      <c r="BZ925" s="23"/>
    </row>
    <row r="926" spans="1:78" ht="15.75" customHeight="1" x14ac:dyDescent="0.35">
      <c r="A926" s="23"/>
      <c r="C926" s="23"/>
      <c r="D926" s="23"/>
      <c r="E926" s="23"/>
      <c r="F926" s="26"/>
      <c r="G926" s="23"/>
      <c r="H926" s="23"/>
      <c r="I926" s="23"/>
      <c r="J926" s="23"/>
      <c r="K926" s="23"/>
      <c r="L926" s="23"/>
      <c r="M926" s="23"/>
      <c r="N926" s="23"/>
      <c r="R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BB926" s="23"/>
      <c r="BC926" s="23"/>
      <c r="BD926" s="23"/>
      <c r="BE926" s="23"/>
      <c r="BF926" s="23"/>
      <c r="BG926" s="23"/>
      <c r="BH926" s="23"/>
      <c r="BI926" s="23"/>
      <c r="BJ926" s="23"/>
      <c r="BK926" s="23"/>
      <c r="BL926" s="23"/>
      <c r="BM926" s="23"/>
      <c r="BN926" s="23"/>
      <c r="BO926" s="23"/>
      <c r="BP926" s="23"/>
      <c r="BQ926" s="23"/>
      <c r="BR926" s="23"/>
      <c r="BS926" s="23"/>
      <c r="BT926" s="23"/>
      <c r="BU926" s="23"/>
      <c r="BV926" s="23"/>
      <c r="BW926" s="23"/>
      <c r="BX926" s="23"/>
      <c r="BY926" s="23"/>
      <c r="BZ926" s="23"/>
    </row>
    <row r="927" spans="1:78" ht="15.75" customHeight="1" x14ac:dyDescent="0.35">
      <c r="A927" s="23"/>
      <c r="C927" s="23"/>
      <c r="D927" s="23"/>
      <c r="E927" s="23"/>
      <c r="F927" s="26"/>
      <c r="G927" s="23"/>
      <c r="H927" s="23"/>
      <c r="I927" s="23"/>
      <c r="J927" s="23"/>
      <c r="K927" s="23"/>
      <c r="L927" s="23"/>
      <c r="M927" s="23"/>
      <c r="N927" s="23"/>
      <c r="R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BB927" s="23"/>
      <c r="BC927" s="23"/>
      <c r="BD927" s="23"/>
      <c r="BE927" s="23"/>
      <c r="BF927" s="23"/>
      <c r="BG927" s="23"/>
      <c r="BH927" s="23"/>
      <c r="BI927" s="23"/>
      <c r="BJ927" s="23"/>
      <c r="BK927" s="23"/>
      <c r="BL927" s="23"/>
      <c r="BM927" s="23"/>
      <c r="BN927" s="23"/>
      <c r="BO927" s="23"/>
      <c r="BP927" s="23"/>
      <c r="BQ927" s="23"/>
      <c r="BR927" s="23"/>
      <c r="BS927" s="23"/>
      <c r="BT927" s="23"/>
      <c r="BU927" s="23"/>
      <c r="BV927" s="23"/>
      <c r="BW927" s="23"/>
      <c r="BX927" s="23"/>
      <c r="BY927" s="23"/>
      <c r="BZ927" s="23"/>
    </row>
    <row r="928" spans="1:78" ht="15.75" customHeight="1" x14ac:dyDescent="0.35">
      <c r="A928" s="23"/>
      <c r="C928" s="23"/>
      <c r="D928" s="23"/>
      <c r="E928" s="23"/>
      <c r="F928" s="26"/>
      <c r="G928" s="23"/>
      <c r="H928" s="23"/>
      <c r="I928" s="23"/>
      <c r="J928" s="23"/>
      <c r="K928" s="23"/>
      <c r="L928" s="23"/>
      <c r="M928" s="23"/>
      <c r="N928" s="23"/>
      <c r="R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BB928" s="23"/>
      <c r="BC928" s="23"/>
      <c r="BD928" s="23"/>
      <c r="BE928" s="23"/>
      <c r="BF928" s="23"/>
      <c r="BG928" s="23"/>
      <c r="BH928" s="23"/>
      <c r="BI928" s="23"/>
      <c r="BJ928" s="23"/>
      <c r="BK928" s="23"/>
      <c r="BL928" s="23"/>
      <c r="BM928" s="23"/>
      <c r="BN928" s="23"/>
      <c r="BO928" s="23"/>
      <c r="BP928" s="23"/>
      <c r="BQ928" s="23"/>
      <c r="BR928" s="23"/>
      <c r="BS928" s="23"/>
      <c r="BT928" s="23"/>
      <c r="BU928" s="23"/>
      <c r="BV928" s="23"/>
      <c r="BW928" s="23"/>
      <c r="BX928" s="23"/>
      <c r="BY928" s="23"/>
      <c r="BZ928" s="23"/>
    </row>
    <row r="929" spans="1:78" ht="15.75" customHeight="1" x14ac:dyDescent="0.35">
      <c r="A929" s="23"/>
      <c r="C929" s="23"/>
      <c r="D929" s="23"/>
      <c r="E929" s="23"/>
      <c r="F929" s="26"/>
      <c r="G929" s="23"/>
      <c r="H929" s="23"/>
      <c r="I929" s="23"/>
      <c r="J929" s="23"/>
      <c r="K929" s="23"/>
      <c r="L929" s="23"/>
      <c r="M929" s="23"/>
      <c r="N929" s="23"/>
      <c r="R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BB929" s="23"/>
      <c r="BC929" s="23"/>
      <c r="BD929" s="23"/>
      <c r="BE929" s="23"/>
      <c r="BF929" s="23"/>
      <c r="BG929" s="23"/>
      <c r="BH929" s="23"/>
      <c r="BI929" s="23"/>
      <c r="BJ929" s="23"/>
      <c r="BK929" s="23"/>
      <c r="BL929" s="23"/>
      <c r="BM929" s="23"/>
      <c r="BN929" s="23"/>
      <c r="BO929" s="23"/>
      <c r="BP929" s="23"/>
      <c r="BQ929" s="23"/>
      <c r="BR929" s="23"/>
      <c r="BS929" s="23"/>
      <c r="BT929" s="23"/>
      <c r="BU929" s="23"/>
      <c r="BV929" s="23"/>
      <c r="BW929" s="23"/>
      <c r="BX929" s="23"/>
      <c r="BY929" s="23"/>
      <c r="BZ929" s="23"/>
    </row>
    <row r="930" spans="1:78" ht="15.75" customHeight="1" x14ac:dyDescent="0.35">
      <c r="A930" s="23"/>
      <c r="C930" s="23"/>
      <c r="D930" s="23"/>
      <c r="E930" s="23"/>
      <c r="F930" s="26"/>
      <c r="G930" s="23"/>
      <c r="H930" s="23"/>
      <c r="I930" s="23"/>
      <c r="J930" s="23"/>
      <c r="K930" s="23"/>
      <c r="L930" s="23"/>
      <c r="M930" s="23"/>
      <c r="N930" s="23"/>
      <c r="R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BB930" s="23"/>
      <c r="BC930" s="23"/>
      <c r="BD930" s="23"/>
      <c r="BE930" s="23"/>
      <c r="BF930" s="23"/>
      <c r="BG930" s="23"/>
      <c r="BH930" s="23"/>
      <c r="BI930" s="23"/>
      <c r="BJ930" s="23"/>
      <c r="BK930" s="23"/>
      <c r="BL930" s="23"/>
      <c r="BM930" s="23"/>
      <c r="BN930" s="23"/>
      <c r="BO930" s="23"/>
      <c r="BP930" s="23"/>
      <c r="BQ930" s="23"/>
      <c r="BR930" s="23"/>
      <c r="BS930" s="23"/>
      <c r="BT930" s="23"/>
      <c r="BU930" s="23"/>
      <c r="BV930" s="23"/>
      <c r="BW930" s="23"/>
      <c r="BX930" s="23"/>
      <c r="BY930" s="23"/>
      <c r="BZ930" s="23"/>
    </row>
    <row r="931" spans="1:78" ht="15.75" customHeight="1" x14ac:dyDescent="0.35">
      <c r="A931" s="23"/>
      <c r="C931" s="23"/>
      <c r="D931" s="23"/>
      <c r="E931" s="23"/>
      <c r="F931" s="26"/>
      <c r="G931" s="23"/>
      <c r="H931" s="23"/>
      <c r="I931" s="23"/>
      <c r="J931" s="23"/>
      <c r="K931" s="23"/>
      <c r="L931" s="23"/>
      <c r="M931" s="23"/>
      <c r="N931" s="23"/>
      <c r="R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BB931" s="23"/>
      <c r="BC931" s="23"/>
      <c r="BD931" s="23"/>
      <c r="BE931" s="23"/>
      <c r="BF931" s="23"/>
      <c r="BG931" s="23"/>
      <c r="BH931" s="23"/>
      <c r="BI931" s="23"/>
      <c r="BJ931" s="23"/>
      <c r="BK931" s="23"/>
      <c r="BL931" s="23"/>
      <c r="BM931" s="23"/>
      <c r="BN931" s="23"/>
      <c r="BO931" s="23"/>
      <c r="BP931" s="23"/>
      <c r="BQ931" s="23"/>
      <c r="BR931" s="23"/>
      <c r="BS931" s="23"/>
      <c r="BT931" s="23"/>
      <c r="BU931" s="23"/>
      <c r="BV931" s="23"/>
      <c r="BW931" s="23"/>
      <c r="BX931" s="23"/>
      <c r="BY931" s="23"/>
      <c r="BZ931" s="23"/>
    </row>
    <row r="932" spans="1:78" ht="15.75" customHeight="1" x14ac:dyDescent="0.35">
      <c r="A932" s="23"/>
      <c r="C932" s="23"/>
      <c r="D932" s="23"/>
      <c r="E932" s="23"/>
      <c r="F932" s="26"/>
      <c r="G932" s="23"/>
      <c r="H932" s="23"/>
      <c r="I932" s="23"/>
      <c r="J932" s="23"/>
      <c r="K932" s="23"/>
      <c r="L932" s="23"/>
      <c r="M932" s="23"/>
      <c r="N932" s="23"/>
      <c r="R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BB932" s="23"/>
      <c r="BC932" s="23"/>
      <c r="BD932" s="23"/>
      <c r="BE932" s="23"/>
      <c r="BF932" s="23"/>
      <c r="BG932" s="23"/>
      <c r="BH932" s="23"/>
      <c r="BI932" s="23"/>
      <c r="BJ932" s="23"/>
      <c r="BK932" s="23"/>
      <c r="BL932" s="23"/>
      <c r="BM932" s="23"/>
      <c r="BN932" s="23"/>
      <c r="BO932" s="23"/>
      <c r="BP932" s="23"/>
      <c r="BQ932" s="23"/>
      <c r="BR932" s="23"/>
      <c r="BS932" s="23"/>
      <c r="BT932" s="23"/>
      <c r="BU932" s="23"/>
      <c r="BV932" s="23"/>
      <c r="BW932" s="23"/>
      <c r="BX932" s="23"/>
      <c r="BY932" s="23"/>
      <c r="BZ932" s="23"/>
    </row>
    <row r="933" spans="1:78" ht="15.75" customHeight="1" x14ac:dyDescent="0.35">
      <c r="A933" s="23"/>
      <c r="C933" s="23"/>
      <c r="D933" s="23"/>
      <c r="E933" s="23"/>
      <c r="F933" s="26"/>
      <c r="G933" s="23"/>
      <c r="H933" s="23"/>
      <c r="I933" s="23"/>
      <c r="J933" s="23"/>
      <c r="K933" s="23"/>
      <c r="L933" s="23"/>
      <c r="M933" s="23"/>
      <c r="N933" s="23"/>
      <c r="R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BB933" s="23"/>
      <c r="BC933" s="23"/>
      <c r="BD933" s="23"/>
      <c r="BE933" s="23"/>
      <c r="BF933" s="23"/>
      <c r="BG933" s="23"/>
      <c r="BH933" s="23"/>
      <c r="BI933" s="23"/>
      <c r="BJ933" s="23"/>
      <c r="BK933" s="23"/>
      <c r="BL933" s="23"/>
      <c r="BM933" s="23"/>
      <c r="BN933" s="23"/>
      <c r="BO933" s="23"/>
      <c r="BP933" s="23"/>
      <c r="BQ933" s="23"/>
      <c r="BR933" s="23"/>
      <c r="BS933" s="23"/>
      <c r="BT933" s="23"/>
      <c r="BU933" s="23"/>
      <c r="BV933" s="23"/>
      <c r="BW933" s="23"/>
      <c r="BX933" s="23"/>
      <c r="BY933" s="23"/>
      <c r="BZ933" s="23"/>
    </row>
    <row r="934" spans="1:78" ht="15.75" customHeight="1" x14ac:dyDescent="0.35">
      <c r="A934" s="23"/>
      <c r="C934" s="23"/>
      <c r="D934" s="23"/>
      <c r="E934" s="23"/>
      <c r="F934" s="26"/>
      <c r="G934" s="23"/>
      <c r="H934" s="23"/>
      <c r="I934" s="23"/>
      <c r="J934" s="23"/>
      <c r="K934" s="23"/>
      <c r="L934" s="23"/>
      <c r="M934" s="23"/>
      <c r="N934" s="23"/>
      <c r="R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BB934" s="23"/>
      <c r="BC934" s="23"/>
      <c r="BD934" s="23"/>
      <c r="BE934" s="23"/>
      <c r="BF934" s="23"/>
      <c r="BG934" s="23"/>
      <c r="BH934" s="23"/>
      <c r="BI934" s="23"/>
      <c r="BJ934" s="23"/>
      <c r="BK934" s="23"/>
      <c r="BL934" s="23"/>
      <c r="BM934" s="23"/>
      <c r="BN934" s="23"/>
      <c r="BO934" s="23"/>
      <c r="BP934" s="23"/>
      <c r="BQ934" s="23"/>
      <c r="BR934" s="23"/>
      <c r="BS934" s="23"/>
      <c r="BT934" s="23"/>
      <c r="BU934" s="23"/>
      <c r="BV934" s="23"/>
      <c r="BW934" s="23"/>
      <c r="BX934" s="23"/>
      <c r="BY934" s="23"/>
      <c r="BZ934" s="23"/>
    </row>
    <row r="935" spans="1:78" ht="15.75" customHeight="1" x14ac:dyDescent="0.35">
      <c r="A935" s="23"/>
      <c r="C935" s="23"/>
      <c r="D935" s="23"/>
      <c r="E935" s="23"/>
      <c r="F935" s="26"/>
      <c r="G935" s="23"/>
      <c r="H935" s="23"/>
      <c r="I935" s="23"/>
      <c r="J935" s="23"/>
      <c r="K935" s="23"/>
      <c r="L935" s="23"/>
      <c r="M935" s="23"/>
      <c r="N935" s="23"/>
      <c r="R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BB935" s="23"/>
      <c r="BC935" s="23"/>
      <c r="BD935" s="23"/>
      <c r="BE935" s="23"/>
      <c r="BF935" s="23"/>
      <c r="BG935" s="23"/>
      <c r="BH935" s="23"/>
      <c r="BI935" s="23"/>
      <c r="BJ935" s="23"/>
      <c r="BK935" s="23"/>
      <c r="BL935" s="23"/>
      <c r="BM935" s="23"/>
      <c r="BN935" s="23"/>
      <c r="BO935" s="23"/>
      <c r="BP935" s="23"/>
      <c r="BQ935" s="23"/>
      <c r="BR935" s="23"/>
      <c r="BS935" s="23"/>
      <c r="BT935" s="23"/>
      <c r="BU935" s="23"/>
      <c r="BV935" s="23"/>
      <c r="BW935" s="23"/>
      <c r="BX935" s="23"/>
      <c r="BY935" s="23"/>
      <c r="BZ935" s="23"/>
    </row>
    <row r="936" spans="1:78" ht="15.75" customHeight="1" x14ac:dyDescent="0.35">
      <c r="A936" s="23"/>
      <c r="C936" s="23"/>
      <c r="D936" s="23"/>
      <c r="E936" s="23"/>
      <c r="F936" s="26"/>
      <c r="G936" s="23"/>
      <c r="H936" s="23"/>
      <c r="I936" s="23"/>
      <c r="J936" s="23"/>
      <c r="K936" s="23"/>
      <c r="L936" s="23"/>
      <c r="M936" s="23"/>
      <c r="N936" s="23"/>
      <c r="R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BB936" s="23"/>
      <c r="BC936" s="23"/>
      <c r="BD936" s="23"/>
      <c r="BE936" s="23"/>
      <c r="BF936" s="23"/>
      <c r="BG936" s="23"/>
      <c r="BH936" s="23"/>
      <c r="BI936" s="23"/>
      <c r="BJ936" s="23"/>
      <c r="BK936" s="23"/>
      <c r="BL936" s="23"/>
      <c r="BM936" s="23"/>
      <c r="BN936" s="23"/>
      <c r="BO936" s="23"/>
      <c r="BP936" s="23"/>
      <c r="BQ936" s="23"/>
      <c r="BR936" s="23"/>
      <c r="BS936" s="23"/>
      <c r="BT936" s="23"/>
      <c r="BU936" s="23"/>
      <c r="BV936" s="23"/>
      <c r="BW936" s="23"/>
      <c r="BX936" s="23"/>
      <c r="BY936" s="23"/>
      <c r="BZ936" s="23"/>
    </row>
    <row r="937" spans="1:78" ht="15.75" customHeight="1" x14ac:dyDescent="0.35">
      <c r="A937" s="23"/>
      <c r="C937" s="23"/>
      <c r="D937" s="23"/>
      <c r="E937" s="23"/>
      <c r="F937" s="26"/>
      <c r="G937" s="23"/>
      <c r="H937" s="23"/>
      <c r="I937" s="23"/>
      <c r="J937" s="23"/>
      <c r="K937" s="23"/>
      <c r="L937" s="23"/>
      <c r="M937" s="23"/>
      <c r="N937" s="23"/>
      <c r="R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BB937" s="23"/>
      <c r="BC937" s="23"/>
      <c r="BD937" s="23"/>
      <c r="BE937" s="23"/>
      <c r="BF937" s="23"/>
      <c r="BG937" s="23"/>
      <c r="BH937" s="23"/>
      <c r="BI937" s="23"/>
      <c r="BJ937" s="23"/>
      <c r="BK937" s="23"/>
      <c r="BL937" s="23"/>
      <c r="BM937" s="23"/>
      <c r="BN937" s="23"/>
      <c r="BO937" s="23"/>
      <c r="BP937" s="23"/>
      <c r="BQ937" s="23"/>
      <c r="BR937" s="23"/>
      <c r="BS937" s="23"/>
      <c r="BT937" s="23"/>
      <c r="BU937" s="23"/>
      <c r="BV937" s="23"/>
      <c r="BW937" s="23"/>
      <c r="BX937" s="23"/>
      <c r="BY937" s="23"/>
      <c r="BZ937" s="23"/>
    </row>
    <row r="938" spans="1:78" ht="15.75" customHeight="1" x14ac:dyDescent="0.35">
      <c r="A938" s="23"/>
      <c r="C938" s="23"/>
      <c r="D938" s="23"/>
      <c r="E938" s="23"/>
      <c r="F938" s="26"/>
      <c r="G938" s="23"/>
      <c r="H938" s="23"/>
      <c r="I938" s="23"/>
      <c r="J938" s="23"/>
      <c r="K938" s="23"/>
      <c r="L938" s="23"/>
      <c r="M938" s="23"/>
      <c r="N938" s="23"/>
      <c r="R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BB938" s="23"/>
      <c r="BC938" s="23"/>
      <c r="BD938" s="23"/>
      <c r="BE938" s="23"/>
      <c r="BF938" s="23"/>
      <c r="BG938" s="23"/>
      <c r="BH938" s="23"/>
      <c r="BI938" s="23"/>
      <c r="BJ938" s="23"/>
      <c r="BK938" s="23"/>
      <c r="BL938" s="23"/>
      <c r="BM938" s="23"/>
      <c r="BN938" s="23"/>
      <c r="BO938" s="23"/>
      <c r="BP938" s="23"/>
      <c r="BQ938" s="23"/>
      <c r="BR938" s="23"/>
      <c r="BS938" s="23"/>
      <c r="BT938" s="23"/>
      <c r="BU938" s="23"/>
      <c r="BV938" s="23"/>
      <c r="BW938" s="23"/>
      <c r="BX938" s="23"/>
      <c r="BY938" s="23"/>
      <c r="BZ938" s="23"/>
    </row>
    <row r="939" spans="1:78" ht="15.75" customHeight="1" x14ac:dyDescent="0.35">
      <c r="A939" s="23"/>
      <c r="C939" s="23"/>
      <c r="D939" s="23"/>
      <c r="E939" s="23"/>
      <c r="F939" s="26"/>
      <c r="G939" s="23"/>
      <c r="H939" s="23"/>
      <c r="I939" s="23"/>
      <c r="J939" s="23"/>
      <c r="K939" s="23"/>
      <c r="L939" s="23"/>
      <c r="M939" s="23"/>
      <c r="N939" s="23"/>
      <c r="R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BB939" s="23"/>
      <c r="BC939" s="23"/>
      <c r="BD939" s="23"/>
      <c r="BE939" s="23"/>
      <c r="BF939" s="23"/>
      <c r="BG939" s="23"/>
      <c r="BH939" s="23"/>
      <c r="BI939" s="23"/>
      <c r="BJ939" s="23"/>
      <c r="BK939" s="23"/>
      <c r="BL939" s="23"/>
      <c r="BM939" s="23"/>
      <c r="BN939" s="23"/>
      <c r="BO939" s="23"/>
      <c r="BP939" s="23"/>
      <c r="BQ939" s="23"/>
      <c r="BR939" s="23"/>
      <c r="BS939" s="23"/>
      <c r="BT939" s="23"/>
      <c r="BU939" s="23"/>
      <c r="BV939" s="23"/>
      <c r="BW939" s="23"/>
      <c r="BX939" s="23"/>
      <c r="BY939" s="23"/>
      <c r="BZ939" s="23"/>
    </row>
    <row r="940" spans="1:78" ht="15.75" customHeight="1" x14ac:dyDescent="0.35">
      <c r="A940" s="23"/>
      <c r="C940" s="23"/>
      <c r="D940" s="23"/>
      <c r="E940" s="23"/>
      <c r="F940" s="26"/>
      <c r="G940" s="23"/>
      <c r="H940" s="23"/>
      <c r="I940" s="23"/>
      <c r="J940" s="23"/>
      <c r="K940" s="23"/>
      <c r="L940" s="23"/>
      <c r="M940" s="23"/>
      <c r="N940" s="23"/>
      <c r="R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BB940" s="23"/>
      <c r="BC940" s="23"/>
      <c r="BD940" s="23"/>
      <c r="BE940" s="23"/>
      <c r="BF940" s="23"/>
      <c r="BG940" s="23"/>
      <c r="BH940" s="23"/>
      <c r="BI940" s="23"/>
      <c r="BJ940" s="23"/>
      <c r="BK940" s="23"/>
      <c r="BL940" s="23"/>
      <c r="BM940" s="23"/>
      <c r="BN940" s="23"/>
      <c r="BO940" s="23"/>
      <c r="BP940" s="23"/>
      <c r="BQ940" s="23"/>
      <c r="BR940" s="23"/>
      <c r="BS940" s="23"/>
      <c r="BT940" s="23"/>
      <c r="BU940" s="23"/>
      <c r="BV940" s="23"/>
      <c r="BW940" s="23"/>
      <c r="BX940" s="23"/>
      <c r="BY940" s="23"/>
      <c r="BZ940" s="23"/>
    </row>
    <row r="941" spans="1:78" ht="15.75" customHeight="1" x14ac:dyDescent="0.35">
      <c r="A941" s="23"/>
      <c r="C941" s="23"/>
      <c r="D941" s="23"/>
      <c r="E941" s="23"/>
      <c r="F941" s="26"/>
      <c r="G941" s="23"/>
      <c r="H941" s="23"/>
      <c r="I941" s="23"/>
      <c r="J941" s="23"/>
      <c r="K941" s="23"/>
      <c r="L941" s="23"/>
      <c r="M941" s="23"/>
      <c r="N941" s="23"/>
      <c r="R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BB941" s="23"/>
      <c r="BC941" s="23"/>
      <c r="BD941" s="23"/>
      <c r="BE941" s="23"/>
      <c r="BF941" s="23"/>
      <c r="BG941" s="23"/>
      <c r="BH941" s="23"/>
      <c r="BI941" s="23"/>
      <c r="BJ941" s="23"/>
      <c r="BK941" s="23"/>
      <c r="BL941" s="23"/>
      <c r="BM941" s="23"/>
      <c r="BN941" s="23"/>
      <c r="BO941" s="23"/>
      <c r="BP941" s="23"/>
      <c r="BQ941" s="23"/>
      <c r="BR941" s="23"/>
      <c r="BS941" s="23"/>
      <c r="BT941" s="23"/>
      <c r="BU941" s="23"/>
      <c r="BV941" s="23"/>
      <c r="BW941" s="23"/>
      <c r="BX941" s="23"/>
      <c r="BY941" s="23"/>
      <c r="BZ941" s="23"/>
    </row>
    <row r="942" spans="1:78" ht="15.75" customHeight="1" x14ac:dyDescent="0.35">
      <c r="A942" s="23"/>
      <c r="C942" s="23"/>
      <c r="D942" s="23"/>
      <c r="E942" s="23"/>
      <c r="F942" s="26"/>
      <c r="G942" s="23"/>
      <c r="H942" s="23"/>
      <c r="I942" s="23"/>
      <c r="J942" s="23"/>
      <c r="K942" s="23"/>
      <c r="L942" s="23"/>
      <c r="M942" s="23"/>
      <c r="N942" s="23"/>
      <c r="R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BB942" s="23"/>
      <c r="BC942" s="23"/>
      <c r="BD942" s="23"/>
      <c r="BE942" s="23"/>
      <c r="BF942" s="23"/>
      <c r="BG942" s="23"/>
      <c r="BH942" s="23"/>
      <c r="BI942" s="23"/>
      <c r="BJ942" s="23"/>
      <c r="BK942" s="23"/>
      <c r="BL942" s="23"/>
      <c r="BM942" s="23"/>
      <c r="BN942" s="23"/>
      <c r="BO942" s="23"/>
      <c r="BP942" s="23"/>
      <c r="BQ942" s="23"/>
      <c r="BR942" s="23"/>
      <c r="BS942" s="23"/>
      <c r="BT942" s="23"/>
      <c r="BU942" s="23"/>
      <c r="BV942" s="23"/>
      <c r="BW942" s="23"/>
      <c r="BX942" s="23"/>
      <c r="BY942" s="23"/>
      <c r="BZ942" s="23"/>
    </row>
    <row r="943" spans="1:78" ht="15.75" customHeight="1" x14ac:dyDescent="0.35">
      <c r="A943" s="23"/>
      <c r="C943" s="23"/>
      <c r="D943" s="23"/>
      <c r="E943" s="23"/>
      <c r="F943" s="26"/>
      <c r="G943" s="23"/>
      <c r="H943" s="23"/>
      <c r="I943" s="23"/>
      <c r="J943" s="23"/>
      <c r="K943" s="23"/>
      <c r="L943" s="23"/>
      <c r="M943" s="23"/>
      <c r="N943" s="23"/>
      <c r="R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BB943" s="23"/>
      <c r="BC943" s="23"/>
      <c r="BD943" s="23"/>
      <c r="BE943" s="23"/>
      <c r="BF943" s="23"/>
      <c r="BG943" s="23"/>
      <c r="BH943" s="23"/>
      <c r="BI943" s="23"/>
      <c r="BJ943" s="23"/>
      <c r="BK943" s="23"/>
      <c r="BL943" s="23"/>
      <c r="BM943" s="23"/>
      <c r="BN943" s="23"/>
      <c r="BO943" s="23"/>
      <c r="BP943" s="23"/>
      <c r="BQ943" s="23"/>
      <c r="BR943" s="23"/>
      <c r="BS943" s="23"/>
      <c r="BT943" s="23"/>
      <c r="BU943" s="23"/>
      <c r="BV943" s="23"/>
      <c r="BW943" s="23"/>
      <c r="BX943" s="23"/>
      <c r="BY943" s="23"/>
      <c r="BZ943" s="23"/>
    </row>
    <row r="944" spans="1:78" ht="15.75" customHeight="1" x14ac:dyDescent="0.35">
      <c r="A944" s="23"/>
      <c r="C944" s="23"/>
      <c r="D944" s="23"/>
      <c r="E944" s="23"/>
      <c r="F944" s="26"/>
      <c r="G944" s="23"/>
      <c r="H944" s="23"/>
      <c r="I944" s="23"/>
      <c r="J944" s="23"/>
      <c r="K944" s="23"/>
      <c r="L944" s="23"/>
      <c r="M944" s="23"/>
      <c r="N944" s="23"/>
      <c r="R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BB944" s="23"/>
      <c r="BC944" s="23"/>
      <c r="BD944" s="23"/>
      <c r="BE944" s="23"/>
      <c r="BF944" s="23"/>
      <c r="BG944" s="23"/>
      <c r="BH944" s="23"/>
      <c r="BI944" s="23"/>
      <c r="BJ944" s="23"/>
      <c r="BK944" s="23"/>
      <c r="BL944" s="23"/>
      <c r="BM944" s="23"/>
      <c r="BN944" s="23"/>
      <c r="BO944" s="23"/>
      <c r="BP944" s="23"/>
      <c r="BQ944" s="23"/>
      <c r="BR944" s="23"/>
      <c r="BS944" s="23"/>
      <c r="BT944" s="23"/>
      <c r="BU944" s="23"/>
      <c r="BV944" s="23"/>
      <c r="BW944" s="23"/>
      <c r="BX944" s="23"/>
      <c r="BY944" s="23"/>
      <c r="BZ944" s="23"/>
    </row>
    <row r="945" spans="1:78" ht="15.75" customHeight="1" x14ac:dyDescent="0.35">
      <c r="A945" s="23"/>
      <c r="C945" s="23"/>
      <c r="D945" s="23"/>
      <c r="E945" s="23"/>
      <c r="F945" s="26"/>
      <c r="G945" s="23"/>
      <c r="H945" s="23"/>
      <c r="I945" s="23"/>
      <c r="J945" s="23"/>
      <c r="K945" s="23"/>
      <c r="L945" s="23"/>
      <c r="M945" s="23"/>
      <c r="N945" s="23"/>
      <c r="R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BB945" s="23"/>
      <c r="BC945" s="23"/>
      <c r="BD945" s="23"/>
      <c r="BE945" s="23"/>
      <c r="BF945" s="23"/>
      <c r="BG945" s="23"/>
      <c r="BH945" s="23"/>
      <c r="BI945" s="23"/>
      <c r="BJ945" s="23"/>
      <c r="BK945" s="23"/>
      <c r="BL945" s="23"/>
      <c r="BM945" s="23"/>
      <c r="BN945" s="23"/>
      <c r="BO945" s="23"/>
      <c r="BP945" s="23"/>
      <c r="BQ945" s="23"/>
      <c r="BR945" s="23"/>
      <c r="BS945" s="23"/>
      <c r="BT945" s="23"/>
      <c r="BU945" s="23"/>
      <c r="BV945" s="23"/>
      <c r="BW945" s="23"/>
      <c r="BX945" s="23"/>
      <c r="BY945" s="23"/>
      <c r="BZ945" s="23"/>
    </row>
    <row r="946" spans="1:78" ht="15.75" customHeight="1" x14ac:dyDescent="0.35">
      <c r="A946" s="23"/>
      <c r="C946" s="23"/>
      <c r="D946" s="23"/>
      <c r="E946" s="23"/>
      <c r="F946" s="26"/>
      <c r="G946" s="23"/>
      <c r="H946" s="23"/>
      <c r="I946" s="23"/>
      <c r="J946" s="23"/>
      <c r="K946" s="23"/>
      <c r="L946" s="23"/>
      <c r="M946" s="23"/>
      <c r="N946" s="23"/>
      <c r="R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BB946" s="23"/>
      <c r="BC946" s="23"/>
      <c r="BD946" s="23"/>
      <c r="BE946" s="23"/>
      <c r="BF946" s="23"/>
      <c r="BG946" s="23"/>
      <c r="BH946" s="23"/>
      <c r="BI946" s="23"/>
      <c r="BJ946" s="23"/>
      <c r="BK946" s="23"/>
      <c r="BL946" s="23"/>
      <c r="BM946" s="23"/>
      <c r="BN946" s="23"/>
      <c r="BO946" s="23"/>
      <c r="BP946" s="23"/>
      <c r="BQ946" s="23"/>
      <c r="BR946" s="23"/>
      <c r="BS946" s="23"/>
      <c r="BT946" s="23"/>
      <c r="BU946" s="23"/>
      <c r="BV946" s="23"/>
      <c r="BW946" s="23"/>
      <c r="BX946" s="23"/>
      <c r="BY946" s="23"/>
      <c r="BZ946" s="23"/>
    </row>
    <row r="947" spans="1:78" ht="15.75" customHeight="1" x14ac:dyDescent="0.35">
      <c r="A947" s="23"/>
      <c r="C947" s="23"/>
      <c r="D947" s="23"/>
      <c r="E947" s="23"/>
      <c r="F947" s="26"/>
      <c r="G947" s="23"/>
      <c r="H947" s="23"/>
      <c r="I947" s="23"/>
      <c r="J947" s="23"/>
      <c r="K947" s="23"/>
      <c r="L947" s="23"/>
      <c r="M947" s="23"/>
      <c r="N947" s="23"/>
      <c r="R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BB947" s="23"/>
      <c r="BC947" s="23"/>
      <c r="BD947" s="23"/>
      <c r="BE947" s="23"/>
      <c r="BF947" s="23"/>
      <c r="BG947" s="23"/>
      <c r="BH947" s="23"/>
      <c r="BI947" s="23"/>
      <c r="BJ947" s="23"/>
      <c r="BK947" s="23"/>
      <c r="BL947" s="23"/>
      <c r="BM947" s="23"/>
      <c r="BN947" s="23"/>
      <c r="BO947" s="23"/>
      <c r="BP947" s="23"/>
      <c r="BQ947" s="23"/>
      <c r="BR947" s="23"/>
      <c r="BS947" s="23"/>
      <c r="BT947" s="23"/>
      <c r="BU947" s="23"/>
      <c r="BV947" s="23"/>
      <c r="BW947" s="23"/>
      <c r="BX947" s="23"/>
      <c r="BY947" s="23"/>
      <c r="BZ947" s="23"/>
    </row>
    <row r="948" spans="1:78" ht="15.75" customHeight="1" x14ac:dyDescent="0.35">
      <c r="A948" s="23"/>
      <c r="C948" s="23"/>
      <c r="D948" s="23"/>
      <c r="E948" s="23"/>
      <c r="F948" s="26"/>
      <c r="G948" s="23"/>
      <c r="H948" s="23"/>
      <c r="I948" s="23"/>
      <c r="J948" s="23"/>
      <c r="K948" s="23"/>
      <c r="L948" s="23"/>
      <c r="M948" s="23"/>
      <c r="N948" s="23"/>
      <c r="R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BB948" s="23"/>
      <c r="BC948" s="23"/>
      <c r="BD948" s="23"/>
      <c r="BE948" s="23"/>
      <c r="BF948" s="23"/>
      <c r="BG948" s="23"/>
      <c r="BH948" s="23"/>
      <c r="BI948" s="23"/>
      <c r="BJ948" s="23"/>
      <c r="BK948" s="23"/>
      <c r="BL948" s="23"/>
      <c r="BM948" s="23"/>
      <c r="BN948" s="23"/>
      <c r="BO948" s="23"/>
      <c r="BP948" s="23"/>
      <c r="BQ948" s="23"/>
      <c r="BR948" s="23"/>
      <c r="BS948" s="23"/>
      <c r="BT948" s="23"/>
      <c r="BU948" s="23"/>
      <c r="BV948" s="23"/>
      <c r="BW948" s="23"/>
      <c r="BX948" s="23"/>
      <c r="BY948" s="23"/>
      <c r="BZ948" s="23"/>
    </row>
    <row r="949" spans="1:78" ht="15.75" customHeight="1" x14ac:dyDescent="0.35">
      <c r="A949" s="23"/>
      <c r="C949" s="23"/>
      <c r="D949" s="23"/>
      <c r="E949" s="23"/>
      <c r="F949" s="26"/>
      <c r="G949" s="23"/>
      <c r="H949" s="23"/>
      <c r="I949" s="23"/>
      <c r="J949" s="23"/>
      <c r="K949" s="23"/>
      <c r="L949" s="23"/>
      <c r="M949" s="23"/>
      <c r="N949" s="23"/>
      <c r="R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BB949" s="23"/>
      <c r="BC949" s="23"/>
      <c r="BD949" s="23"/>
      <c r="BE949" s="23"/>
      <c r="BF949" s="23"/>
      <c r="BG949" s="23"/>
      <c r="BH949" s="23"/>
      <c r="BI949" s="23"/>
      <c r="BJ949" s="23"/>
      <c r="BK949" s="23"/>
      <c r="BL949" s="23"/>
      <c r="BM949" s="23"/>
      <c r="BN949" s="23"/>
      <c r="BO949" s="23"/>
      <c r="BP949" s="23"/>
      <c r="BQ949" s="23"/>
      <c r="BR949" s="23"/>
      <c r="BS949" s="23"/>
      <c r="BT949" s="23"/>
      <c r="BU949" s="23"/>
      <c r="BV949" s="23"/>
      <c r="BW949" s="23"/>
      <c r="BX949" s="23"/>
      <c r="BY949" s="23"/>
      <c r="BZ949" s="23"/>
    </row>
    <row r="950" spans="1:78" ht="15.75" customHeight="1" x14ac:dyDescent="0.35">
      <c r="A950" s="23"/>
      <c r="C950" s="23"/>
      <c r="D950" s="23"/>
      <c r="E950" s="23"/>
      <c r="F950" s="26"/>
      <c r="G950" s="23"/>
      <c r="H950" s="23"/>
      <c r="I950" s="23"/>
      <c r="J950" s="23"/>
      <c r="K950" s="23"/>
      <c r="L950" s="23"/>
      <c r="M950" s="23"/>
      <c r="N950" s="23"/>
      <c r="R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BB950" s="23"/>
      <c r="BC950" s="23"/>
      <c r="BD950" s="23"/>
      <c r="BE950" s="23"/>
      <c r="BF950" s="23"/>
      <c r="BG950" s="23"/>
      <c r="BH950" s="23"/>
      <c r="BI950" s="23"/>
      <c r="BJ950" s="23"/>
      <c r="BK950" s="23"/>
      <c r="BL950" s="23"/>
      <c r="BM950" s="23"/>
      <c r="BN950" s="23"/>
      <c r="BO950" s="23"/>
      <c r="BP950" s="23"/>
      <c r="BQ950" s="23"/>
      <c r="BR950" s="23"/>
      <c r="BS950" s="23"/>
      <c r="BT950" s="23"/>
      <c r="BU950" s="23"/>
      <c r="BV950" s="23"/>
      <c r="BW950" s="23"/>
      <c r="BX950" s="23"/>
      <c r="BY950" s="23"/>
      <c r="BZ950" s="23"/>
    </row>
    <row r="951" spans="1:78" ht="15.75" customHeight="1" x14ac:dyDescent="0.35">
      <c r="A951" s="23"/>
      <c r="C951" s="23"/>
      <c r="D951" s="23"/>
      <c r="E951" s="23"/>
      <c r="F951" s="26"/>
      <c r="G951" s="23"/>
      <c r="H951" s="23"/>
      <c r="I951" s="23"/>
      <c r="J951" s="23"/>
      <c r="K951" s="23"/>
      <c r="L951" s="23"/>
      <c r="M951" s="23"/>
      <c r="N951" s="23"/>
      <c r="R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BB951" s="23"/>
      <c r="BC951" s="23"/>
      <c r="BD951" s="23"/>
      <c r="BE951" s="23"/>
      <c r="BF951" s="23"/>
      <c r="BG951" s="23"/>
      <c r="BH951" s="23"/>
      <c r="BI951" s="23"/>
      <c r="BJ951" s="23"/>
      <c r="BK951" s="23"/>
      <c r="BL951" s="23"/>
      <c r="BM951" s="23"/>
      <c r="BN951" s="23"/>
      <c r="BO951" s="23"/>
      <c r="BP951" s="23"/>
      <c r="BQ951" s="23"/>
      <c r="BR951" s="23"/>
      <c r="BS951" s="23"/>
      <c r="BT951" s="23"/>
      <c r="BU951" s="23"/>
      <c r="BV951" s="23"/>
      <c r="BW951" s="23"/>
      <c r="BX951" s="23"/>
      <c r="BY951" s="23"/>
      <c r="BZ951" s="23"/>
    </row>
    <row r="952" spans="1:78" ht="15.75" customHeight="1" x14ac:dyDescent="0.35">
      <c r="A952" s="23"/>
      <c r="C952" s="23"/>
      <c r="D952" s="23"/>
      <c r="E952" s="23"/>
      <c r="F952" s="26"/>
      <c r="G952" s="23"/>
      <c r="H952" s="23"/>
      <c r="I952" s="23"/>
      <c r="J952" s="23"/>
      <c r="K952" s="23"/>
      <c r="L952" s="23"/>
      <c r="M952" s="23"/>
      <c r="N952" s="23"/>
      <c r="R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BB952" s="23"/>
      <c r="BC952" s="23"/>
      <c r="BD952" s="23"/>
      <c r="BE952" s="23"/>
      <c r="BF952" s="23"/>
      <c r="BG952" s="23"/>
      <c r="BH952" s="23"/>
      <c r="BI952" s="23"/>
      <c r="BJ952" s="23"/>
      <c r="BK952" s="23"/>
      <c r="BL952" s="23"/>
      <c r="BM952" s="23"/>
      <c r="BN952" s="23"/>
      <c r="BO952" s="23"/>
      <c r="BP952" s="23"/>
      <c r="BQ952" s="23"/>
      <c r="BR952" s="23"/>
      <c r="BS952" s="23"/>
      <c r="BT952" s="23"/>
      <c r="BU952" s="23"/>
      <c r="BV952" s="23"/>
      <c r="BW952" s="23"/>
      <c r="BX952" s="23"/>
      <c r="BY952" s="23"/>
      <c r="BZ952" s="23"/>
    </row>
    <row r="953" spans="1:78" ht="15.75" customHeight="1" x14ac:dyDescent="0.35">
      <c r="A953" s="23"/>
      <c r="C953" s="23"/>
      <c r="D953" s="23"/>
      <c r="E953" s="23"/>
      <c r="F953" s="26"/>
      <c r="G953" s="23"/>
      <c r="H953" s="23"/>
      <c r="I953" s="23"/>
      <c r="J953" s="23"/>
      <c r="K953" s="23"/>
      <c r="L953" s="23"/>
      <c r="M953" s="23"/>
      <c r="N953" s="23"/>
      <c r="R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BB953" s="23"/>
      <c r="BC953" s="23"/>
      <c r="BD953" s="23"/>
      <c r="BE953" s="23"/>
      <c r="BF953" s="23"/>
      <c r="BG953" s="23"/>
      <c r="BH953" s="23"/>
      <c r="BI953" s="23"/>
      <c r="BJ953" s="23"/>
      <c r="BK953" s="23"/>
      <c r="BL953" s="23"/>
      <c r="BM953" s="23"/>
      <c r="BN953" s="23"/>
      <c r="BO953" s="23"/>
      <c r="BP953" s="23"/>
      <c r="BQ953" s="23"/>
      <c r="BR953" s="23"/>
      <c r="BS953" s="23"/>
      <c r="BT953" s="23"/>
      <c r="BU953" s="23"/>
      <c r="BV953" s="23"/>
      <c r="BW953" s="23"/>
      <c r="BX953" s="23"/>
      <c r="BY953" s="23"/>
      <c r="BZ953" s="23"/>
    </row>
    <row r="954" spans="1:78" ht="15.75" customHeight="1" x14ac:dyDescent="0.35">
      <c r="A954" s="23"/>
      <c r="C954" s="23"/>
      <c r="D954" s="23"/>
      <c r="E954" s="23"/>
      <c r="F954" s="26"/>
      <c r="G954" s="23"/>
      <c r="H954" s="23"/>
      <c r="I954" s="23"/>
      <c r="J954" s="23"/>
      <c r="K954" s="23"/>
      <c r="L954" s="23"/>
      <c r="M954" s="23"/>
      <c r="N954" s="23"/>
      <c r="R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BB954" s="23"/>
      <c r="BC954" s="23"/>
      <c r="BD954" s="23"/>
      <c r="BE954" s="23"/>
      <c r="BF954" s="23"/>
      <c r="BG954" s="23"/>
      <c r="BH954" s="23"/>
      <c r="BI954" s="23"/>
      <c r="BJ954" s="23"/>
      <c r="BK954" s="23"/>
      <c r="BL954" s="23"/>
      <c r="BM954" s="23"/>
      <c r="BN954" s="23"/>
      <c r="BO954" s="23"/>
      <c r="BP954" s="23"/>
      <c r="BQ954" s="23"/>
      <c r="BR954" s="23"/>
      <c r="BS954" s="23"/>
      <c r="BT954" s="23"/>
      <c r="BU954" s="23"/>
      <c r="BV954" s="23"/>
      <c r="BW954" s="23"/>
      <c r="BX954" s="23"/>
      <c r="BY954" s="23"/>
      <c r="BZ954" s="23"/>
    </row>
    <row r="955" spans="1:78" ht="15.75" customHeight="1" x14ac:dyDescent="0.35">
      <c r="A955" s="23"/>
      <c r="C955" s="23"/>
      <c r="D955" s="23"/>
      <c r="E955" s="23"/>
      <c r="F955" s="26"/>
      <c r="G955" s="23"/>
      <c r="H955" s="23"/>
      <c r="I955" s="23"/>
      <c r="J955" s="23"/>
      <c r="K955" s="23"/>
      <c r="L955" s="23"/>
      <c r="M955" s="23"/>
      <c r="N955" s="23"/>
      <c r="R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BB955" s="23"/>
      <c r="BC955" s="23"/>
      <c r="BD955" s="23"/>
      <c r="BE955" s="23"/>
      <c r="BF955" s="23"/>
      <c r="BG955" s="23"/>
      <c r="BH955" s="23"/>
      <c r="BI955" s="23"/>
      <c r="BJ955" s="23"/>
      <c r="BK955" s="23"/>
      <c r="BL955" s="23"/>
      <c r="BM955" s="23"/>
      <c r="BN955" s="23"/>
      <c r="BO955" s="23"/>
      <c r="BP955" s="23"/>
      <c r="BQ955" s="23"/>
      <c r="BR955" s="23"/>
      <c r="BS955" s="23"/>
      <c r="BT955" s="23"/>
      <c r="BU955" s="23"/>
      <c r="BV955" s="23"/>
      <c r="BW955" s="23"/>
      <c r="BX955" s="23"/>
      <c r="BY955" s="23"/>
      <c r="BZ955" s="23"/>
    </row>
    <row r="956" spans="1:78" ht="15.75" customHeight="1" x14ac:dyDescent="0.35">
      <c r="A956" s="23"/>
      <c r="C956" s="23"/>
      <c r="D956" s="23"/>
      <c r="E956" s="23"/>
      <c r="F956" s="26"/>
      <c r="G956" s="23"/>
      <c r="H956" s="23"/>
      <c r="I956" s="23"/>
      <c r="J956" s="23"/>
      <c r="K956" s="23"/>
      <c r="L956" s="23"/>
      <c r="M956" s="23"/>
      <c r="N956" s="23"/>
      <c r="R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BB956" s="23"/>
      <c r="BC956" s="23"/>
      <c r="BD956" s="23"/>
      <c r="BE956" s="23"/>
      <c r="BF956" s="23"/>
      <c r="BG956" s="23"/>
      <c r="BH956" s="23"/>
      <c r="BI956" s="23"/>
      <c r="BJ956" s="23"/>
      <c r="BK956" s="23"/>
      <c r="BL956" s="23"/>
      <c r="BM956" s="23"/>
      <c r="BN956" s="23"/>
      <c r="BO956" s="23"/>
      <c r="BP956" s="23"/>
      <c r="BQ956" s="23"/>
      <c r="BR956" s="23"/>
      <c r="BS956" s="23"/>
      <c r="BT956" s="23"/>
      <c r="BU956" s="23"/>
      <c r="BV956" s="23"/>
      <c r="BW956" s="23"/>
      <c r="BX956" s="23"/>
      <c r="BY956" s="23"/>
      <c r="BZ956" s="23"/>
    </row>
    <row r="957" spans="1:78" ht="15.75" customHeight="1" x14ac:dyDescent="0.35">
      <c r="A957" s="23"/>
      <c r="C957" s="23"/>
      <c r="D957" s="23"/>
      <c r="E957" s="23"/>
      <c r="F957" s="26"/>
      <c r="G957" s="23"/>
      <c r="H957" s="23"/>
      <c r="I957" s="23"/>
      <c r="J957" s="23"/>
      <c r="K957" s="23"/>
      <c r="L957" s="23"/>
      <c r="M957" s="23"/>
      <c r="N957" s="23"/>
      <c r="R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BB957" s="23"/>
      <c r="BC957" s="23"/>
      <c r="BD957" s="23"/>
      <c r="BE957" s="23"/>
      <c r="BF957" s="23"/>
      <c r="BG957" s="23"/>
      <c r="BH957" s="23"/>
      <c r="BI957" s="23"/>
      <c r="BJ957" s="23"/>
      <c r="BK957" s="23"/>
      <c r="BL957" s="23"/>
      <c r="BM957" s="23"/>
      <c r="BN957" s="23"/>
      <c r="BO957" s="23"/>
      <c r="BP957" s="23"/>
      <c r="BQ957" s="23"/>
      <c r="BR957" s="23"/>
      <c r="BS957" s="23"/>
      <c r="BT957" s="23"/>
      <c r="BU957" s="23"/>
      <c r="BV957" s="23"/>
      <c r="BW957" s="23"/>
      <c r="BX957" s="23"/>
      <c r="BY957" s="23"/>
      <c r="BZ957" s="23"/>
    </row>
    <row r="958" spans="1:78" ht="15.75" customHeight="1" x14ac:dyDescent="0.35">
      <c r="A958" s="23"/>
      <c r="C958" s="23"/>
      <c r="D958" s="23"/>
      <c r="E958" s="23"/>
      <c r="F958" s="26"/>
      <c r="G958" s="23"/>
      <c r="H958" s="23"/>
      <c r="I958" s="23"/>
      <c r="J958" s="23"/>
      <c r="K958" s="23"/>
      <c r="L958" s="23"/>
      <c r="M958" s="23"/>
      <c r="N958" s="23"/>
      <c r="R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BB958" s="23"/>
      <c r="BC958" s="23"/>
      <c r="BD958" s="23"/>
      <c r="BE958" s="23"/>
      <c r="BF958" s="23"/>
      <c r="BG958" s="23"/>
      <c r="BH958" s="23"/>
      <c r="BI958" s="23"/>
      <c r="BJ958" s="23"/>
      <c r="BK958" s="23"/>
      <c r="BL958" s="23"/>
      <c r="BM958" s="23"/>
      <c r="BN958" s="23"/>
      <c r="BO958" s="23"/>
      <c r="BP958" s="23"/>
      <c r="BQ958" s="23"/>
      <c r="BR958" s="23"/>
      <c r="BS958" s="23"/>
      <c r="BT958" s="23"/>
      <c r="BU958" s="23"/>
      <c r="BV958" s="23"/>
      <c r="BW958" s="23"/>
      <c r="BX958" s="23"/>
      <c r="BY958" s="23"/>
      <c r="BZ958" s="23"/>
    </row>
    <row r="959" spans="1:78" ht="15.75" customHeight="1" x14ac:dyDescent="0.35">
      <c r="A959" s="23"/>
      <c r="C959" s="23"/>
      <c r="D959" s="23"/>
      <c r="E959" s="23"/>
      <c r="F959" s="26"/>
      <c r="G959" s="23"/>
      <c r="H959" s="23"/>
      <c r="I959" s="23"/>
      <c r="J959" s="23"/>
      <c r="K959" s="23"/>
      <c r="L959" s="23"/>
      <c r="M959" s="23"/>
      <c r="N959" s="23"/>
      <c r="R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BB959" s="23"/>
      <c r="BC959" s="23"/>
      <c r="BD959" s="23"/>
      <c r="BE959" s="23"/>
      <c r="BF959" s="23"/>
      <c r="BG959" s="23"/>
      <c r="BH959" s="23"/>
      <c r="BI959" s="23"/>
      <c r="BJ959" s="23"/>
      <c r="BK959" s="23"/>
      <c r="BL959" s="23"/>
      <c r="BM959" s="23"/>
      <c r="BN959" s="23"/>
      <c r="BO959" s="23"/>
      <c r="BP959" s="23"/>
      <c r="BQ959" s="23"/>
      <c r="BR959" s="23"/>
      <c r="BS959" s="23"/>
      <c r="BT959" s="23"/>
      <c r="BU959" s="23"/>
      <c r="BV959" s="23"/>
      <c r="BW959" s="23"/>
      <c r="BX959" s="23"/>
      <c r="BY959" s="23"/>
      <c r="BZ959" s="23"/>
    </row>
    <row r="960" spans="1:78" ht="15.75" customHeight="1" x14ac:dyDescent="0.35">
      <c r="A960" s="23"/>
      <c r="C960" s="23"/>
      <c r="D960" s="23"/>
      <c r="E960" s="23"/>
      <c r="F960" s="26"/>
      <c r="G960" s="23"/>
      <c r="H960" s="23"/>
      <c r="I960" s="23"/>
      <c r="J960" s="23"/>
      <c r="K960" s="23"/>
      <c r="L960" s="23"/>
      <c r="M960" s="23"/>
      <c r="N960" s="23"/>
      <c r="R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BB960" s="23"/>
      <c r="BC960" s="23"/>
      <c r="BD960" s="23"/>
      <c r="BE960" s="23"/>
      <c r="BF960" s="23"/>
      <c r="BG960" s="23"/>
      <c r="BH960" s="23"/>
      <c r="BI960" s="23"/>
      <c r="BJ960" s="23"/>
      <c r="BK960" s="23"/>
      <c r="BL960" s="23"/>
      <c r="BM960" s="23"/>
      <c r="BN960" s="23"/>
      <c r="BO960" s="23"/>
      <c r="BP960" s="23"/>
      <c r="BQ960" s="23"/>
      <c r="BR960" s="23"/>
      <c r="BS960" s="23"/>
      <c r="BT960" s="23"/>
      <c r="BU960" s="23"/>
      <c r="BV960" s="23"/>
      <c r="BW960" s="23"/>
      <c r="BX960" s="23"/>
      <c r="BY960" s="23"/>
      <c r="BZ960" s="23"/>
    </row>
    <row r="961" spans="1:78" ht="15.75" customHeight="1" x14ac:dyDescent="0.35">
      <c r="A961" s="23"/>
      <c r="C961" s="23"/>
      <c r="D961" s="23"/>
      <c r="E961" s="23"/>
      <c r="F961" s="26"/>
      <c r="G961" s="23"/>
      <c r="H961" s="23"/>
      <c r="I961" s="23"/>
      <c r="J961" s="23"/>
      <c r="K961" s="23"/>
      <c r="L961" s="23"/>
      <c r="M961" s="23"/>
      <c r="N961" s="23"/>
      <c r="R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BB961" s="23"/>
      <c r="BC961" s="23"/>
      <c r="BD961" s="23"/>
      <c r="BE961" s="23"/>
      <c r="BF961" s="23"/>
      <c r="BG961" s="23"/>
      <c r="BH961" s="23"/>
      <c r="BI961" s="23"/>
      <c r="BJ961" s="23"/>
      <c r="BK961" s="23"/>
      <c r="BL961" s="23"/>
      <c r="BM961" s="23"/>
      <c r="BN961" s="23"/>
      <c r="BO961" s="23"/>
      <c r="BP961" s="23"/>
      <c r="BQ961" s="23"/>
      <c r="BR961" s="23"/>
      <c r="BS961" s="23"/>
      <c r="BT961" s="23"/>
      <c r="BU961" s="23"/>
      <c r="BV961" s="23"/>
      <c r="BW961" s="23"/>
      <c r="BX961" s="23"/>
      <c r="BY961" s="23"/>
      <c r="BZ961" s="23"/>
    </row>
    <row r="962" spans="1:78" ht="15.75" customHeight="1" x14ac:dyDescent="0.35">
      <c r="A962" s="23"/>
      <c r="C962" s="23"/>
      <c r="D962" s="23"/>
      <c r="E962" s="23"/>
      <c r="F962" s="26"/>
      <c r="G962" s="23"/>
      <c r="H962" s="23"/>
      <c r="I962" s="23"/>
      <c r="J962" s="23"/>
      <c r="K962" s="23"/>
      <c r="L962" s="23"/>
      <c r="M962" s="23"/>
      <c r="N962" s="23"/>
      <c r="R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BB962" s="23"/>
      <c r="BC962" s="23"/>
      <c r="BD962" s="23"/>
      <c r="BE962" s="23"/>
      <c r="BF962" s="23"/>
      <c r="BG962" s="23"/>
      <c r="BH962" s="23"/>
      <c r="BI962" s="23"/>
      <c r="BJ962" s="23"/>
      <c r="BK962" s="23"/>
      <c r="BL962" s="23"/>
      <c r="BM962" s="23"/>
      <c r="BN962" s="23"/>
      <c r="BO962" s="23"/>
      <c r="BP962" s="23"/>
      <c r="BQ962" s="23"/>
      <c r="BR962" s="23"/>
      <c r="BS962" s="23"/>
      <c r="BT962" s="23"/>
      <c r="BU962" s="23"/>
      <c r="BV962" s="23"/>
      <c r="BW962" s="23"/>
      <c r="BX962" s="23"/>
      <c r="BY962" s="23"/>
      <c r="BZ962" s="23"/>
    </row>
    <row r="963" spans="1:78" ht="15.75" customHeight="1" x14ac:dyDescent="0.35">
      <c r="A963" s="23"/>
      <c r="C963" s="23"/>
      <c r="D963" s="23"/>
      <c r="E963" s="23"/>
      <c r="F963" s="26"/>
      <c r="G963" s="23"/>
      <c r="H963" s="23"/>
      <c r="I963" s="23"/>
      <c r="J963" s="23"/>
      <c r="K963" s="23"/>
      <c r="L963" s="23"/>
      <c r="M963" s="23"/>
      <c r="N963" s="23"/>
      <c r="R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BB963" s="23"/>
      <c r="BC963" s="23"/>
      <c r="BD963" s="23"/>
      <c r="BE963" s="23"/>
      <c r="BF963" s="23"/>
      <c r="BG963" s="23"/>
      <c r="BH963" s="23"/>
      <c r="BI963" s="23"/>
      <c r="BJ963" s="23"/>
      <c r="BK963" s="23"/>
      <c r="BL963" s="23"/>
      <c r="BM963" s="23"/>
      <c r="BN963" s="23"/>
      <c r="BO963" s="23"/>
      <c r="BP963" s="23"/>
      <c r="BQ963" s="23"/>
      <c r="BR963" s="23"/>
      <c r="BS963" s="23"/>
      <c r="BT963" s="23"/>
      <c r="BU963" s="23"/>
      <c r="BV963" s="23"/>
      <c r="BW963" s="23"/>
      <c r="BX963" s="23"/>
      <c r="BY963" s="23"/>
      <c r="BZ963" s="23"/>
    </row>
    <row r="964" spans="1:78" ht="15.75" customHeight="1" x14ac:dyDescent="0.35">
      <c r="A964" s="23"/>
      <c r="C964" s="23"/>
      <c r="D964" s="23"/>
      <c r="E964" s="23"/>
      <c r="F964" s="26"/>
      <c r="G964" s="23"/>
      <c r="H964" s="23"/>
      <c r="I964" s="23"/>
      <c r="J964" s="23"/>
      <c r="K964" s="23"/>
      <c r="L964" s="23"/>
      <c r="M964" s="23"/>
      <c r="N964" s="23"/>
      <c r="R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BB964" s="23"/>
      <c r="BC964" s="23"/>
      <c r="BD964" s="23"/>
      <c r="BE964" s="23"/>
      <c r="BF964" s="23"/>
      <c r="BG964" s="23"/>
      <c r="BH964" s="23"/>
      <c r="BI964" s="23"/>
      <c r="BJ964" s="23"/>
      <c r="BK964" s="23"/>
      <c r="BL964" s="23"/>
      <c r="BM964" s="23"/>
      <c r="BN964" s="23"/>
      <c r="BO964" s="23"/>
      <c r="BP964" s="23"/>
      <c r="BQ964" s="23"/>
      <c r="BR964" s="23"/>
      <c r="BS964" s="23"/>
      <c r="BT964" s="23"/>
      <c r="BU964" s="23"/>
      <c r="BV964" s="23"/>
      <c r="BW964" s="23"/>
      <c r="BX964" s="23"/>
      <c r="BY964" s="23"/>
      <c r="BZ964" s="23"/>
    </row>
    <row r="965" spans="1:78" ht="15.75" customHeight="1" x14ac:dyDescent="0.35">
      <c r="A965" s="23"/>
      <c r="C965" s="23"/>
      <c r="D965" s="23"/>
      <c r="E965" s="23"/>
      <c r="F965" s="26"/>
      <c r="G965" s="23"/>
      <c r="H965" s="23"/>
      <c r="I965" s="23"/>
      <c r="J965" s="23"/>
      <c r="K965" s="23"/>
      <c r="L965" s="23"/>
      <c r="M965" s="23"/>
      <c r="N965" s="23"/>
      <c r="R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BB965" s="23"/>
      <c r="BC965" s="23"/>
      <c r="BD965" s="23"/>
      <c r="BE965" s="23"/>
      <c r="BF965" s="23"/>
      <c r="BG965" s="23"/>
      <c r="BH965" s="23"/>
      <c r="BI965" s="23"/>
      <c r="BJ965" s="23"/>
      <c r="BK965" s="23"/>
      <c r="BL965" s="23"/>
      <c r="BM965" s="23"/>
      <c r="BN965" s="23"/>
      <c r="BO965" s="23"/>
      <c r="BP965" s="23"/>
      <c r="BQ965" s="23"/>
      <c r="BR965" s="23"/>
      <c r="BS965" s="23"/>
      <c r="BT965" s="23"/>
      <c r="BU965" s="23"/>
      <c r="BV965" s="23"/>
      <c r="BW965" s="23"/>
      <c r="BX965" s="23"/>
      <c r="BY965" s="23"/>
      <c r="BZ965" s="23"/>
    </row>
    <row r="966" spans="1:78" ht="15.75" customHeight="1" x14ac:dyDescent="0.35">
      <c r="A966" s="23"/>
      <c r="C966" s="23"/>
      <c r="D966" s="23"/>
      <c r="E966" s="23"/>
      <c r="F966" s="26"/>
      <c r="G966" s="23"/>
      <c r="H966" s="23"/>
      <c r="I966" s="23"/>
      <c r="J966" s="23"/>
      <c r="K966" s="23"/>
      <c r="L966" s="23"/>
      <c r="M966" s="23"/>
      <c r="N966" s="23"/>
      <c r="R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BB966" s="23"/>
      <c r="BC966" s="23"/>
      <c r="BD966" s="23"/>
      <c r="BE966" s="23"/>
      <c r="BF966" s="23"/>
      <c r="BG966" s="23"/>
      <c r="BH966" s="23"/>
      <c r="BI966" s="23"/>
      <c r="BJ966" s="23"/>
      <c r="BK966" s="23"/>
      <c r="BL966" s="23"/>
      <c r="BM966" s="23"/>
      <c r="BN966" s="23"/>
      <c r="BO966" s="23"/>
      <c r="BP966" s="23"/>
      <c r="BQ966" s="23"/>
      <c r="BR966" s="23"/>
      <c r="BS966" s="23"/>
      <c r="BT966" s="23"/>
      <c r="BU966" s="23"/>
      <c r="BV966" s="23"/>
      <c r="BW966" s="23"/>
      <c r="BX966" s="23"/>
      <c r="BY966" s="23"/>
      <c r="BZ966" s="23"/>
    </row>
    <row r="967" spans="1:78" ht="15.75" customHeight="1" x14ac:dyDescent="0.35">
      <c r="A967" s="23"/>
      <c r="C967" s="23"/>
      <c r="D967" s="23"/>
      <c r="E967" s="23"/>
      <c r="F967" s="26"/>
      <c r="G967" s="23"/>
      <c r="H967" s="23"/>
      <c r="I967" s="23"/>
      <c r="J967" s="23"/>
      <c r="K967" s="23"/>
      <c r="L967" s="23"/>
      <c r="M967" s="23"/>
      <c r="N967" s="23"/>
      <c r="R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BB967" s="23"/>
      <c r="BC967" s="23"/>
      <c r="BD967" s="23"/>
      <c r="BE967" s="23"/>
      <c r="BF967" s="23"/>
      <c r="BG967" s="23"/>
      <c r="BH967" s="23"/>
      <c r="BI967" s="23"/>
      <c r="BJ967" s="23"/>
      <c r="BK967" s="23"/>
      <c r="BL967" s="23"/>
      <c r="BM967" s="23"/>
      <c r="BN967" s="23"/>
      <c r="BO967" s="23"/>
      <c r="BP967" s="23"/>
      <c r="BQ967" s="23"/>
      <c r="BR967" s="23"/>
      <c r="BS967" s="23"/>
      <c r="BT967" s="23"/>
      <c r="BU967" s="23"/>
      <c r="BV967" s="23"/>
      <c r="BW967" s="23"/>
      <c r="BX967" s="23"/>
      <c r="BY967" s="23"/>
      <c r="BZ967" s="23"/>
    </row>
    <row r="968" spans="1:78" ht="15.75" customHeight="1" x14ac:dyDescent="0.35">
      <c r="A968" s="23"/>
      <c r="C968" s="23"/>
      <c r="D968" s="23"/>
      <c r="E968" s="23"/>
      <c r="F968" s="26"/>
      <c r="G968" s="23"/>
      <c r="H968" s="23"/>
      <c r="I968" s="23"/>
      <c r="J968" s="23"/>
      <c r="K968" s="23"/>
      <c r="L968" s="23"/>
      <c r="M968" s="23"/>
      <c r="N968" s="23"/>
      <c r="R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BB968" s="23"/>
      <c r="BC968" s="23"/>
      <c r="BD968" s="23"/>
      <c r="BE968" s="23"/>
      <c r="BF968" s="23"/>
      <c r="BG968" s="23"/>
      <c r="BH968" s="23"/>
      <c r="BI968" s="23"/>
      <c r="BJ968" s="23"/>
      <c r="BK968" s="23"/>
      <c r="BL968" s="23"/>
      <c r="BM968" s="23"/>
      <c r="BN968" s="23"/>
      <c r="BO968" s="23"/>
      <c r="BP968" s="23"/>
      <c r="BQ968" s="23"/>
      <c r="BR968" s="23"/>
      <c r="BS968" s="23"/>
      <c r="BT968" s="23"/>
      <c r="BU968" s="23"/>
      <c r="BV968" s="23"/>
      <c r="BW968" s="23"/>
      <c r="BX968" s="23"/>
      <c r="BY968" s="23"/>
      <c r="BZ968" s="23"/>
    </row>
    <row r="969" spans="1:78" ht="15.75" customHeight="1" x14ac:dyDescent="0.35">
      <c r="A969" s="23"/>
      <c r="C969" s="23"/>
      <c r="D969" s="23"/>
      <c r="E969" s="23"/>
      <c r="F969" s="26"/>
      <c r="G969" s="23"/>
      <c r="H969" s="23"/>
      <c r="I969" s="23"/>
      <c r="J969" s="23"/>
      <c r="K969" s="23"/>
      <c r="L969" s="23"/>
      <c r="M969" s="23"/>
      <c r="N969" s="23"/>
      <c r="R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BB969" s="23"/>
      <c r="BC969" s="23"/>
      <c r="BD969" s="23"/>
      <c r="BE969" s="23"/>
      <c r="BF969" s="23"/>
      <c r="BG969" s="23"/>
      <c r="BH969" s="23"/>
      <c r="BI969" s="23"/>
      <c r="BJ969" s="23"/>
      <c r="BK969" s="23"/>
      <c r="BL969" s="23"/>
      <c r="BM969" s="23"/>
      <c r="BN969" s="23"/>
      <c r="BO969" s="23"/>
      <c r="BP969" s="23"/>
      <c r="BQ969" s="23"/>
      <c r="BR969" s="23"/>
      <c r="BS969" s="23"/>
      <c r="BT969" s="23"/>
      <c r="BU969" s="23"/>
      <c r="BV969" s="23"/>
      <c r="BW969" s="23"/>
      <c r="BX969" s="23"/>
      <c r="BY969" s="23"/>
      <c r="BZ969" s="23"/>
    </row>
    <row r="970" spans="1:78" ht="15.75" customHeight="1" x14ac:dyDescent="0.35">
      <c r="A970" s="23"/>
      <c r="C970" s="23"/>
      <c r="D970" s="23"/>
      <c r="E970" s="23"/>
      <c r="F970" s="26"/>
      <c r="G970" s="23"/>
      <c r="H970" s="23"/>
      <c r="I970" s="23"/>
      <c r="J970" s="23"/>
      <c r="K970" s="23"/>
      <c r="L970" s="23"/>
      <c r="M970" s="23"/>
      <c r="N970" s="23"/>
      <c r="R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BB970" s="23"/>
      <c r="BC970" s="23"/>
      <c r="BD970" s="23"/>
      <c r="BE970" s="23"/>
      <c r="BF970" s="23"/>
      <c r="BG970" s="23"/>
      <c r="BH970" s="23"/>
      <c r="BI970" s="23"/>
      <c r="BJ970" s="23"/>
      <c r="BK970" s="23"/>
      <c r="BL970" s="23"/>
      <c r="BM970" s="23"/>
      <c r="BN970" s="23"/>
      <c r="BO970" s="23"/>
      <c r="BP970" s="23"/>
      <c r="BQ970" s="23"/>
      <c r="BR970" s="23"/>
      <c r="BS970" s="23"/>
      <c r="BT970" s="23"/>
      <c r="BU970" s="23"/>
      <c r="BV970" s="23"/>
      <c r="BW970" s="23"/>
      <c r="BX970" s="23"/>
      <c r="BY970" s="23"/>
      <c r="BZ970" s="23"/>
    </row>
    <row r="971" spans="1:78" ht="15.75" customHeight="1" x14ac:dyDescent="0.35">
      <c r="A971" s="23"/>
      <c r="C971" s="23"/>
      <c r="D971" s="23"/>
      <c r="E971" s="23"/>
      <c r="F971" s="26"/>
      <c r="G971" s="23"/>
      <c r="H971" s="23"/>
      <c r="I971" s="23"/>
      <c r="J971" s="23"/>
      <c r="K971" s="23"/>
      <c r="L971" s="23"/>
      <c r="M971" s="23"/>
      <c r="N971" s="23"/>
      <c r="R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BB971" s="23"/>
      <c r="BC971" s="23"/>
      <c r="BD971" s="23"/>
      <c r="BE971" s="23"/>
      <c r="BF971" s="23"/>
      <c r="BG971" s="23"/>
      <c r="BH971" s="23"/>
      <c r="BI971" s="23"/>
      <c r="BJ971" s="23"/>
      <c r="BK971" s="23"/>
      <c r="BL971" s="23"/>
      <c r="BM971" s="23"/>
      <c r="BN971" s="23"/>
      <c r="BO971" s="23"/>
      <c r="BP971" s="23"/>
      <c r="BQ971" s="23"/>
      <c r="BR971" s="23"/>
      <c r="BS971" s="23"/>
      <c r="BT971" s="23"/>
      <c r="BU971" s="23"/>
      <c r="BV971" s="23"/>
      <c r="BW971" s="23"/>
      <c r="BX971" s="23"/>
      <c r="BY971" s="23"/>
      <c r="BZ971" s="23"/>
    </row>
    <row r="972" spans="1:78" ht="15.75" customHeight="1" x14ac:dyDescent="0.35">
      <c r="A972" s="23"/>
      <c r="C972" s="23"/>
      <c r="D972" s="23"/>
      <c r="E972" s="23"/>
      <c r="F972" s="26"/>
      <c r="G972" s="23"/>
      <c r="H972" s="23"/>
      <c r="I972" s="23"/>
      <c r="J972" s="23"/>
      <c r="K972" s="23"/>
      <c r="L972" s="23"/>
      <c r="M972" s="23"/>
      <c r="N972" s="23"/>
      <c r="R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BB972" s="23"/>
      <c r="BC972" s="23"/>
      <c r="BD972" s="23"/>
      <c r="BE972" s="23"/>
      <c r="BF972" s="23"/>
      <c r="BG972" s="23"/>
      <c r="BH972" s="23"/>
      <c r="BI972" s="23"/>
      <c r="BJ972" s="23"/>
      <c r="BK972" s="23"/>
      <c r="BL972" s="23"/>
      <c r="BM972" s="23"/>
      <c r="BN972" s="23"/>
      <c r="BO972" s="23"/>
      <c r="BP972" s="23"/>
      <c r="BQ972" s="23"/>
      <c r="BR972" s="23"/>
      <c r="BS972" s="23"/>
      <c r="BT972" s="23"/>
      <c r="BU972" s="23"/>
      <c r="BV972" s="23"/>
      <c r="BW972" s="23"/>
      <c r="BX972" s="23"/>
      <c r="BY972" s="23"/>
      <c r="BZ972" s="23"/>
    </row>
    <row r="973" spans="1:78" ht="15.75" customHeight="1" x14ac:dyDescent="0.35">
      <c r="A973" s="23"/>
      <c r="C973" s="23"/>
      <c r="D973" s="23"/>
      <c r="E973" s="23"/>
      <c r="F973" s="26"/>
      <c r="G973" s="23"/>
      <c r="H973" s="23"/>
      <c r="I973" s="23"/>
      <c r="J973" s="23"/>
      <c r="K973" s="23"/>
      <c r="L973" s="23"/>
      <c r="M973" s="23"/>
      <c r="N973" s="23"/>
      <c r="R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BB973" s="23"/>
      <c r="BC973" s="23"/>
      <c r="BD973" s="23"/>
      <c r="BE973" s="23"/>
      <c r="BF973" s="23"/>
      <c r="BG973" s="23"/>
      <c r="BH973" s="23"/>
      <c r="BI973" s="23"/>
      <c r="BJ973" s="23"/>
      <c r="BK973" s="23"/>
      <c r="BL973" s="23"/>
      <c r="BM973" s="23"/>
      <c r="BN973" s="23"/>
      <c r="BO973" s="23"/>
      <c r="BP973" s="23"/>
      <c r="BQ973" s="23"/>
      <c r="BR973" s="23"/>
      <c r="BS973" s="23"/>
      <c r="BT973" s="23"/>
      <c r="BU973" s="23"/>
      <c r="BV973" s="23"/>
      <c r="BW973" s="23"/>
      <c r="BX973" s="23"/>
      <c r="BY973" s="23"/>
      <c r="BZ973" s="23"/>
    </row>
    <row r="974" spans="1:78" ht="15.75" customHeight="1" x14ac:dyDescent="0.35">
      <c r="A974" s="23"/>
      <c r="C974" s="23"/>
      <c r="D974" s="23"/>
      <c r="E974" s="23"/>
      <c r="F974" s="26"/>
      <c r="G974" s="23"/>
      <c r="H974" s="23"/>
      <c r="I974" s="23"/>
      <c r="J974" s="23"/>
      <c r="K974" s="23"/>
      <c r="L974" s="23"/>
      <c r="M974" s="23"/>
      <c r="N974" s="23"/>
      <c r="R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BB974" s="23"/>
      <c r="BC974" s="23"/>
      <c r="BD974" s="23"/>
      <c r="BE974" s="23"/>
      <c r="BF974" s="23"/>
      <c r="BG974" s="23"/>
      <c r="BH974" s="23"/>
      <c r="BI974" s="23"/>
      <c r="BJ974" s="23"/>
      <c r="BK974" s="23"/>
      <c r="BL974" s="23"/>
      <c r="BM974" s="23"/>
      <c r="BN974" s="23"/>
      <c r="BO974" s="23"/>
      <c r="BP974" s="23"/>
      <c r="BQ974" s="23"/>
      <c r="BR974" s="23"/>
      <c r="BS974" s="23"/>
      <c r="BT974" s="23"/>
      <c r="BU974" s="23"/>
      <c r="BV974" s="23"/>
      <c r="BW974" s="23"/>
      <c r="BX974" s="23"/>
      <c r="BY974" s="23"/>
      <c r="BZ974" s="23"/>
    </row>
    <row r="975" spans="1:78" ht="15.75" customHeight="1" x14ac:dyDescent="0.35">
      <c r="A975" s="23"/>
      <c r="C975" s="23"/>
      <c r="D975" s="23"/>
      <c r="E975" s="23"/>
      <c r="F975" s="26"/>
      <c r="G975" s="23"/>
      <c r="H975" s="23"/>
      <c r="I975" s="23"/>
      <c r="J975" s="23"/>
      <c r="K975" s="23"/>
      <c r="L975" s="23"/>
      <c r="M975" s="23"/>
      <c r="N975" s="23"/>
      <c r="R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BB975" s="23"/>
      <c r="BC975" s="23"/>
      <c r="BD975" s="23"/>
      <c r="BE975" s="23"/>
      <c r="BF975" s="23"/>
      <c r="BG975" s="23"/>
      <c r="BH975" s="23"/>
      <c r="BI975" s="23"/>
      <c r="BJ975" s="23"/>
      <c r="BK975" s="23"/>
      <c r="BL975" s="23"/>
      <c r="BM975" s="23"/>
      <c r="BN975" s="23"/>
      <c r="BO975" s="23"/>
      <c r="BP975" s="23"/>
      <c r="BQ975" s="23"/>
      <c r="BR975" s="23"/>
      <c r="BS975" s="23"/>
      <c r="BT975" s="23"/>
      <c r="BU975" s="23"/>
      <c r="BV975" s="23"/>
      <c r="BW975" s="23"/>
      <c r="BX975" s="23"/>
      <c r="BY975" s="23"/>
      <c r="BZ975" s="23"/>
    </row>
    <row r="976" spans="1:78" ht="15.75" customHeight="1" x14ac:dyDescent="0.35">
      <c r="A976" s="23"/>
      <c r="C976" s="23"/>
      <c r="D976" s="23"/>
      <c r="E976" s="23"/>
      <c r="F976" s="26"/>
      <c r="G976" s="23"/>
      <c r="H976" s="23"/>
      <c r="I976" s="23"/>
      <c r="J976" s="23"/>
      <c r="K976" s="23"/>
      <c r="L976" s="23"/>
      <c r="M976" s="23"/>
      <c r="N976" s="23"/>
      <c r="R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BB976" s="23"/>
      <c r="BC976" s="23"/>
      <c r="BD976" s="23"/>
      <c r="BE976" s="23"/>
      <c r="BF976" s="23"/>
      <c r="BG976" s="23"/>
      <c r="BH976" s="23"/>
      <c r="BI976" s="23"/>
      <c r="BJ976" s="23"/>
      <c r="BK976" s="23"/>
      <c r="BL976" s="23"/>
      <c r="BM976" s="23"/>
      <c r="BN976" s="23"/>
      <c r="BO976" s="23"/>
      <c r="BP976" s="23"/>
      <c r="BQ976" s="23"/>
      <c r="BR976" s="23"/>
      <c r="BS976" s="23"/>
      <c r="BT976" s="23"/>
      <c r="BU976" s="23"/>
      <c r="BV976" s="23"/>
      <c r="BW976" s="23"/>
      <c r="BX976" s="23"/>
      <c r="BY976" s="23"/>
      <c r="BZ976" s="23"/>
    </row>
    <row r="977" spans="1:78" ht="15.75" customHeight="1" x14ac:dyDescent="0.35">
      <c r="A977" s="23"/>
      <c r="C977" s="23"/>
      <c r="D977" s="23"/>
      <c r="E977" s="23"/>
      <c r="F977" s="26"/>
      <c r="G977" s="23"/>
      <c r="H977" s="23"/>
      <c r="I977" s="23"/>
      <c r="J977" s="23"/>
      <c r="K977" s="23"/>
      <c r="L977" s="23"/>
      <c r="M977" s="23"/>
      <c r="N977" s="23"/>
      <c r="R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BB977" s="23"/>
      <c r="BC977" s="23"/>
      <c r="BD977" s="23"/>
      <c r="BE977" s="23"/>
      <c r="BF977" s="23"/>
      <c r="BG977" s="23"/>
      <c r="BH977" s="23"/>
      <c r="BI977" s="23"/>
      <c r="BJ977" s="23"/>
      <c r="BK977" s="23"/>
      <c r="BL977" s="23"/>
      <c r="BM977" s="23"/>
      <c r="BN977" s="23"/>
      <c r="BO977" s="23"/>
      <c r="BP977" s="23"/>
      <c r="BQ977" s="23"/>
      <c r="BR977" s="23"/>
      <c r="BS977" s="23"/>
      <c r="BT977" s="23"/>
      <c r="BU977" s="23"/>
      <c r="BV977" s="23"/>
      <c r="BW977" s="23"/>
      <c r="BX977" s="23"/>
      <c r="BY977" s="23"/>
      <c r="BZ977" s="23"/>
    </row>
    <row r="978" spans="1:78" ht="15.75" customHeight="1" x14ac:dyDescent="0.35">
      <c r="A978" s="23"/>
      <c r="C978" s="23"/>
      <c r="D978" s="23"/>
      <c r="E978" s="23"/>
      <c r="F978" s="26"/>
      <c r="G978" s="23"/>
      <c r="H978" s="23"/>
      <c r="I978" s="23"/>
      <c r="J978" s="23"/>
      <c r="K978" s="23"/>
      <c r="L978" s="23"/>
      <c r="M978" s="23"/>
      <c r="N978" s="23"/>
      <c r="R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BB978" s="23"/>
      <c r="BC978" s="23"/>
      <c r="BD978" s="23"/>
      <c r="BE978" s="23"/>
      <c r="BF978" s="23"/>
      <c r="BG978" s="23"/>
      <c r="BH978" s="23"/>
      <c r="BI978" s="23"/>
      <c r="BJ978" s="23"/>
      <c r="BK978" s="23"/>
      <c r="BL978" s="23"/>
      <c r="BM978" s="23"/>
      <c r="BN978" s="23"/>
      <c r="BO978" s="23"/>
      <c r="BP978" s="23"/>
      <c r="BQ978" s="23"/>
      <c r="BR978" s="23"/>
      <c r="BS978" s="23"/>
      <c r="BT978" s="23"/>
      <c r="BU978" s="23"/>
      <c r="BV978" s="23"/>
      <c r="BW978" s="23"/>
      <c r="BX978" s="23"/>
      <c r="BY978" s="23"/>
      <c r="BZ978" s="23"/>
    </row>
    <row r="979" spans="1:78" ht="15.75" customHeight="1" x14ac:dyDescent="0.35">
      <c r="A979" s="23"/>
      <c r="C979" s="23"/>
      <c r="D979" s="23"/>
      <c r="E979" s="23"/>
      <c r="F979" s="26"/>
      <c r="G979" s="23"/>
      <c r="H979" s="23"/>
      <c r="I979" s="23"/>
      <c r="J979" s="23"/>
      <c r="K979" s="23"/>
      <c r="L979" s="23"/>
      <c r="M979" s="23"/>
      <c r="N979" s="23"/>
      <c r="R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BB979" s="23"/>
      <c r="BC979" s="23"/>
      <c r="BD979" s="23"/>
      <c r="BE979" s="23"/>
      <c r="BF979" s="23"/>
      <c r="BG979" s="23"/>
      <c r="BH979" s="23"/>
      <c r="BI979" s="23"/>
      <c r="BJ979" s="23"/>
      <c r="BK979" s="23"/>
      <c r="BL979" s="23"/>
      <c r="BM979" s="23"/>
      <c r="BN979" s="23"/>
      <c r="BO979" s="23"/>
      <c r="BP979" s="23"/>
      <c r="BQ979" s="23"/>
      <c r="BR979" s="23"/>
      <c r="BS979" s="23"/>
      <c r="BT979" s="23"/>
      <c r="BU979" s="23"/>
      <c r="BV979" s="23"/>
      <c r="BW979" s="23"/>
      <c r="BX979" s="23"/>
      <c r="BY979" s="23"/>
      <c r="BZ979" s="23"/>
    </row>
    <row r="980" spans="1:78" ht="15.75" customHeight="1" x14ac:dyDescent="0.35">
      <c r="A980" s="23"/>
      <c r="C980" s="23"/>
      <c r="D980" s="23"/>
      <c r="E980" s="23"/>
      <c r="F980" s="26"/>
      <c r="G980" s="23"/>
      <c r="H980" s="23"/>
      <c r="I980" s="23"/>
      <c r="J980" s="23"/>
      <c r="K980" s="23"/>
      <c r="L980" s="23"/>
      <c r="M980" s="23"/>
      <c r="N980" s="23"/>
      <c r="R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BB980" s="23"/>
      <c r="BC980" s="23"/>
      <c r="BD980" s="23"/>
      <c r="BE980" s="23"/>
      <c r="BF980" s="23"/>
      <c r="BG980" s="23"/>
      <c r="BH980" s="23"/>
      <c r="BI980" s="23"/>
      <c r="BJ980" s="23"/>
      <c r="BK980" s="23"/>
      <c r="BL980" s="23"/>
      <c r="BM980" s="23"/>
      <c r="BN980" s="23"/>
      <c r="BO980" s="23"/>
      <c r="BP980" s="23"/>
      <c r="BQ980" s="23"/>
      <c r="BR980" s="23"/>
      <c r="BS980" s="23"/>
      <c r="BT980" s="23"/>
      <c r="BU980" s="23"/>
      <c r="BV980" s="23"/>
      <c r="BW980" s="23"/>
      <c r="BX980" s="23"/>
      <c r="BY980" s="23"/>
      <c r="BZ980" s="23"/>
    </row>
    <row r="981" spans="1:78" ht="15.75" customHeight="1" x14ac:dyDescent="0.35">
      <c r="A981" s="23"/>
      <c r="C981" s="23"/>
      <c r="D981" s="23"/>
      <c r="E981" s="23"/>
      <c r="F981" s="26"/>
      <c r="G981" s="23"/>
      <c r="H981" s="23"/>
      <c r="I981" s="23"/>
      <c r="J981" s="23"/>
      <c r="K981" s="23"/>
      <c r="L981" s="23"/>
      <c r="M981" s="23"/>
      <c r="N981" s="23"/>
      <c r="R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BB981" s="23"/>
      <c r="BC981" s="23"/>
      <c r="BD981" s="23"/>
      <c r="BE981" s="23"/>
      <c r="BF981" s="23"/>
      <c r="BG981" s="23"/>
      <c r="BH981" s="23"/>
      <c r="BI981" s="23"/>
      <c r="BJ981" s="23"/>
      <c r="BK981" s="23"/>
      <c r="BL981" s="23"/>
      <c r="BM981" s="23"/>
      <c r="BN981" s="23"/>
      <c r="BO981" s="23"/>
      <c r="BP981" s="23"/>
      <c r="BQ981" s="23"/>
      <c r="BR981" s="23"/>
      <c r="BS981" s="23"/>
      <c r="BT981" s="23"/>
      <c r="BU981" s="23"/>
      <c r="BV981" s="23"/>
      <c r="BW981" s="23"/>
      <c r="BX981" s="23"/>
      <c r="BY981" s="23"/>
      <c r="BZ981" s="23"/>
    </row>
    <row r="982" spans="1:78" ht="15.75" customHeight="1" x14ac:dyDescent="0.35">
      <c r="A982" s="23"/>
      <c r="C982" s="23"/>
      <c r="D982" s="23"/>
      <c r="E982" s="23"/>
      <c r="F982" s="26"/>
      <c r="G982" s="23"/>
      <c r="H982" s="23"/>
      <c r="I982" s="23"/>
      <c r="J982" s="23"/>
      <c r="K982" s="23"/>
      <c r="L982" s="23"/>
      <c r="M982" s="23"/>
      <c r="N982" s="23"/>
      <c r="R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BB982" s="23"/>
      <c r="BC982" s="23"/>
      <c r="BD982" s="23"/>
      <c r="BE982" s="23"/>
      <c r="BF982" s="23"/>
      <c r="BG982" s="23"/>
      <c r="BH982" s="23"/>
      <c r="BI982" s="23"/>
      <c r="BJ982" s="23"/>
      <c r="BK982" s="23"/>
      <c r="BL982" s="23"/>
      <c r="BM982" s="23"/>
      <c r="BN982" s="23"/>
      <c r="BO982" s="23"/>
      <c r="BP982" s="23"/>
      <c r="BQ982" s="23"/>
      <c r="BR982" s="23"/>
      <c r="BS982" s="23"/>
      <c r="BT982" s="23"/>
      <c r="BU982" s="23"/>
      <c r="BV982" s="23"/>
      <c r="BW982" s="23"/>
      <c r="BX982" s="23"/>
      <c r="BY982" s="23"/>
      <c r="BZ982" s="23"/>
    </row>
    <row r="983" spans="1:78" ht="15.75" customHeight="1" x14ac:dyDescent="0.35">
      <c r="A983" s="23"/>
      <c r="C983" s="23"/>
      <c r="D983" s="23"/>
      <c r="E983" s="23"/>
      <c r="F983" s="26"/>
      <c r="G983" s="23"/>
      <c r="H983" s="23"/>
      <c r="I983" s="23"/>
      <c r="J983" s="23"/>
      <c r="K983" s="23"/>
      <c r="L983" s="23"/>
      <c r="M983" s="23"/>
      <c r="N983" s="23"/>
      <c r="R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BB983" s="23"/>
      <c r="BC983" s="23"/>
      <c r="BD983" s="23"/>
      <c r="BE983" s="23"/>
      <c r="BF983" s="23"/>
      <c r="BG983" s="23"/>
      <c r="BH983" s="23"/>
      <c r="BI983" s="23"/>
      <c r="BJ983" s="23"/>
      <c r="BK983" s="23"/>
      <c r="BL983" s="23"/>
      <c r="BM983" s="23"/>
      <c r="BN983" s="23"/>
      <c r="BO983" s="23"/>
      <c r="BP983" s="23"/>
      <c r="BQ983" s="23"/>
      <c r="BR983" s="23"/>
      <c r="BS983" s="23"/>
      <c r="BT983" s="23"/>
      <c r="BU983" s="23"/>
      <c r="BV983" s="23"/>
      <c r="BW983" s="23"/>
      <c r="BX983" s="23"/>
      <c r="BY983" s="23"/>
      <c r="BZ983" s="23"/>
    </row>
    <row r="984" spans="1:78" ht="15.75" customHeight="1" x14ac:dyDescent="0.35">
      <c r="A984" s="23"/>
      <c r="C984" s="23"/>
      <c r="D984" s="23"/>
      <c r="E984" s="23"/>
      <c r="F984" s="26"/>
      <c r="G984" s="23"/>
      <c r="H984" s="23"/>
      <c r="I984" s="23"/>
      <c r="J984" s="23"/>
      <c r="K984" s="23"/>
      <c r="L984" s="23"/>
      <c r="M984" s="23"/>
      <c r="N984" s="23"/>
      <c r="R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BB984" s="23"/>
      <c r="BC984" s="23"/>
      <c r="BD984" s="23"/>
      <c r="BE984" s="23"/>
      <c r="BF984" s="23"/>
      <c r="BG984" s="23"/>
      <c r="BH984" s="23"/>
      <c r="BI984" s="23"/>
      <c r="BJ984" s="23"/>
      <c r="BK984" s="23"/>
      <c r="BL984" s="23"/>
      <c r="BM984" s="23"/>
      <c r="BN984" s="23"/>
      <c r="BO984" s="23"/>
      <c r="BP984" s="23"/>
      <c r="BQ984" s="23"/>
      <c r="BR984" s="23"/>
      <c r="BS984" s="23"/>
      <c r="BT984" s="23"/>
      <c r="BU984" s="23"/>
      <c r="BV984" s="23"/>
      <c r="BW984" s="23"/>
      <c r="BX984" s="23"/>
      <c r="BY984" s="23"/>
      <c r="BZ984" s="23"/>
    </row>
    <row r="985" spans="1:78" ht="15.75" customHeight="1" x14ac:dyDescent="0.35">
      <c r="A985" s="23"/>
      <c r="C985" s="23"/>
      <c r="D985" s="23"/>
      <c r="E985" s="23"/>
      <c r="F985" s="26"/>
      <c r="G985" s="23"/>
      <c r="H985" s="23"/>
      <c r="I985" s="23"/>
      <c r="J985" s="23"/>
      <c r="K985" s="23"/>
      <c r="L985" s="23"/>
      <c r="M985" s="23"/>
      <c r="N985" s="23"/>
      <c r="R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BB985" s="23"/>
      <c r="BC985" s="23"/>
      <c r="BD985" s="23"/>
      <c r="BE985" s="23"/>
      <c r="BF985" s="23"/>
      <c r="BG985" s="23"/>
      <c r="BH985" s="23"/>
      <c r="BI985" s="23"/>
      <c r="BJ985" s="23"/>
      <c r="BK985" s="23"/>
      <c r="BL985" s="23"/>
      <c r="BM985" s="23"/>
      <c r="BN985" s="23"/>
      <c r="BO985" s="23"/>
      <c r="BP985" s="23"/>
      <c r="BQ985" s="23"/>
      <c r="BR985" s="23"/>
      <c r="BS985" s="23"/>
      <c r="BT985" s="23"/>
      <c r="BU985" s="23"/>
      <c r="BV985" s="23"/>
      <c r="BW985" s="23"/>
      <c r="BX985" s="23"/>
      <c r="BY985" s="23"/>
      <c r="BZ985" s="23"/>
    </row>
    <row r="986" spans="1:78" ht="15.75" customHeight="1" x14ac:dyDescent="0.35">
      <c r="A986" s="23"/>
      <c r="C986" s="23"/>
      <c r="D986" s="23"/>
      <c r="E986" s="23"/>
      <c r="F986" s="26"/>
      <c r="G986" s="23"/>
      <c r="H986" s="23"/>
      <c r="I986" s="23"/>
      <c r="J986" s="23"/>
      <c r="K986" s="23"/>
      <c r="L986" s="23"/>
      <c r="M986" s="23"/>
      <c r="N986" s="23"/>
      <c r="R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BB986" s="23"/>
      <c r="BC986" s="23"/>
      <c r="BD986" s="23"/>
      <c r="BE986" s="23"/>
      <c r="BF986" s="23"/>
      <c r="BG986" s="23"/>
      <c r="BH986" s="23"/>
      <c r="BI986" s="23"/>
      <c r="BJ986" s="23"/>
      <c r="BK986" s="23"/>
      <c r="BL986" s="23"/>
      <c r="BM986" s="23"/>
      <c r="BN986" s="23"/>
      <c r="BO986" s="23"/>
      <c r="BP986" s="23"/>
      <c r="BQ986" s="23"/>
      <c r="BR986" s="23"/>
      <c r="BS986" s="23"/>
      <c r="BT986" s="23"/>
      <c r="BU986" s="23"/>
      <c r="BV986" s="23"/>
      <c r="BW986" s="23"/>
      <c r="BX986" s="23"/>
      <c r="BY986" s="23"/>
      <c r="BZ986" s="23"/>
    </row>
    <row r="987" spans="1:78" ht="15.75" customHeight="1" x14ac:dyDescent="0.35">
      <c r="A987" s="23"/>
      <c r="C987" s="23"/>
      <c r="D987" s="23"/>
      <c r="E987" s="23"/>
      <c r="F987" s="26"/>
      <c r="G987" s="23"/>
      <c r="H987" s="23"/>
      <c r="I987" s="23"/>
      <c r="J987" s="23"/>
      <c r="K987" s="23"/>
      <c r="L987" s="23"/>
      <c r="M987" s="23"/>
      <c r="N987" s="23"/>
      <c r="R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BB987" s="23"/>
      <c r="BC987" s="23"/>
      <c r="BD987" s="23"/>
      <c r="BE987" s="23"/>
      <c r="BF987" s="23"/>
      <c r="BG987" s="23"/>
      <c r="BH987" s="23"/>
      <c r="BI987" s="23"/>
      <c r="BJ987" s="23"/>
      <c r="BK987" s="23"/>
      <c r="BL987" s="23"/>
      <c r="BM987" s="23"/>
      <c r="BN987" s="23"/>
      <c r="BO987" s="23"/>
      <c r="BP987" s="23"/>
      <c r="BQ987" s="23"/>
      <c r="BR987" s="23"/>
      <c r="BS987" s="23"/>
      <c r="BT987" s="23"/>
      <c r="BU987" s="23"/>
      <c r="BV987" s="23"/>
      <c r="BW987" s="23"/>
      <c r="BX987" s="23"/>
      <c r="BY987" s="23"/>
      <c r="BZ987" s="23"/>
    </row>
    <row r="988" spans="1:78" ht="15.75" customHeight="1" x14ac:dyDescent="0.35">
      <c r="A988" s="23"/>
      <c r="C988" s="23"/>
      <c r="D988" s="23"/>
      <c r="E988" s="23"/>
      <c r="F988" s="26"/>
      <c r="G988" s="23"/>
      <c r="H988" s="23"/>
      <c r="I988" s="23"/>
      <c r="J988" s="23"/>
      <c r="K988" s="23"/>
      <c r="L988" s="23"/>
      <c r="M988" s="23"/>
      <c r="N988" s="23"/>
      <c r="R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BB988" s="23"/>
      <c r="BC988" s="23"/>
      <c r="BD988" s="23"/>
      <c r="BE988" s="23"/>
      <c r="BF988" s="23"/>
      <c r="BG988" s="23"/>
      <c r="BH988" s="23"/>
      <c r="BI988" s="23"/>
      <c r="BJ988" s="23"/>
      <c r="BK988" s="23"/>
      <c r="BL988" s="23"/>
      <c r="BM988" s="23"/>
      <c r="BN988" s="23"/>
      <c r="BO988" s="23"/>
      <c r="BP988" s="23"/>
      <c r="BQ988" s="23"/>
      <c r="BR988" s="23"/>
      <c r="BS988" s="23"/>
      <c r="BT988" s="23"/>
      <c r="BU988" s="23"/>
      <c r="BV988" s="23"/>
      <c r="BW988" s="23"/>
      <c r="BX988" s="23"/>
      <c r="BY988" s="23"/>
      <c r="BZ988" s="23"/>
    </row>
    <row r="989" spans="1:78" ht="15.75" customHeight="1" x14ac:dyDescent="0.35">
      <c r="A989" s="23"/>
      <c r="C989" s="23"/>
      <c r="D989" s="23"/>
      <c r="E989" s="23"/>
      <c r="F989" s="26"/>
      <c r="G989" s="23"/>
      <c r="H989" s="23"/>
      <c r="I989" s="23"/>
      <c r="J989" s="23"/>
      <c r="K989" s="23"/>
      <c r="L989" s="23"/>
      <c r="M989" s="23"/>
      <c r="N989" s="23"/>
      <c r="R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BB989" s="23"/>
      <c r="BC989" s="23"/>
      <c r="BD989" s="23"/>
      <c r="BE989" s="23"/>
      <c r="BF989" s="23"/>
      <c r="BG989" s="23"/>
      <c r="BH989" s="23"/>
      <c r="BI989" s="23"/>
      <c r="BJ989" s="23"/>
      <c r="BK989" s="23"/>
      <c r="BL989" s="23"/>
      <c r="BM989" s="23"/>
      <c r="BN989" s="23"/>
      <c r="BO989" s="23"/>
      <c r="BP989" s="23"/>
      <c r="BQ989" s="23"/>
      <c r="BR989" s="23"/>
      <c r="BS989" s="23"/>
      <c r="BT989" s="23"/>
      <c r="BU989" s="23"/>
      <c r="BV989" s="23"/>
      <c r="BW989" s="23"/>
      <c r="BX989" s="23"/>
      <c r="BY989" s="23"/>
      <c r="BZ989" s="23"/>
    </row>
    <row r="990" spans="1:78" ht="15.75" customHeight="1" x14ac:dyDescent="0.35">
      <c r="A990" s="23"/>
      <c r="C990" s="23"/>
      <c r="D990" s="23"/>
      <c r="E990" s="23"/>
      <c r="F990" s="26"/>
      <c r="G990" s="23"/>
      <c r="H990" s="23"/>
      <c r="I990" s="23"/>
      <c r="J990" s="23"/>
      <c r="K990" s="23"/>
      <c r="L990" s="23"/>
      <c r="M990" s="23"/>
      <c r="N990" s="23"/>
      <c r="R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BB990" s="23"/>
      <c r="BC990" s="23"/>
      <c r="BD990" s="23"/>
      <c r="BE990" s="23"/>
      <c r="BF990" s="23"/>
      <c r="BG990" s="23"/>
      <c r="BH990" s="23"/>
      <c r="BI990" s="23"/>
      <c r="BJ990" s="23"/>
      <c r="BK990" s="23"/>
      <c r="BL990" s="23"/>
      <c r="BM990" s="23"/>
      <c r="BN990" s="23"/>
      <c r="BO990" s="23"/>
      <c r="BP990" s="23"/>
      <c r="BQ990" s="23"/>
      <c r="BR990" s="23"/>
      <c r="BS990" s="23"/>
      <c r="BT990" s="23"/>
      <c r="BU990" s="23"/>
      <c r="BV990" s="23"/>
      <c r="BW990" s="23"/>
      <c r="BX990" s="23"/>
      <c r="BY990" s="23"/>
      <c r="BZ990" s="23"/>
    </row>
    <row r="991" spans="1:78" ht="15.75" customHeight="1" x14ac:dyDescent="0.35">
      <c r="A991" s="23"/>
      <c r="C991" s="23"/>
      <c r="D991" s="23"/>
      <c r="E991" s="23"/>
      <c r="F991" s="26"/>
      <c r="G991" s="23"/>
      <c r="H991" s="23"/>
      <c r="I991" s="23"/>
      <c r="J991" s="23"/>
      <c r="K991" s="23"/>
      <c r="L991" s="23"/>
      <c r="M991" s="23"/>
      <c r="N991" s="23"/>
      <c r="R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BB991" s="23"/>
      <c r="BC991" s="23"/>
      <c r="BD991" s="23"/>
      <c r="BE991" s="23"/>
      <c r="BF991" s="23"/>
      <c r="BG991" s="23"/>
      <c r="BH991" s="23"/>
      <c r="BI991" s="23"/>
      <c r="BJ991" s="23"/>
      <c r="BK991" s="23"/>
      <c r="BL991" s="23"/>
      <c r="BM991" s="23"/>
      <c r="BN991" s="23"/>
      <c r="BO991" s="23"/>
      <c r="BP991" s="23"/>
      <c r="BQ991" s="23"/>
      <c r="BR991" s="23"/>
      <c r="BS991" s="23"/>
      <c r="BT991" s="23"/>
      <c r="BU991" s="23"/>
      <c r="BV991" s="23"/>
      <c r="BW991" s="23"/>
      <c r="BX991" s="23"/>
      <c r="BY991" s="23"/>
      <c r="BZ991" s="23"/>
    </row>
    <row r="992" spans="1:78" ht="15.75" customHeight="1" x14ac:dyDescent="0.35">
      <c r="A992" s="23"/>
      <c r="C992" s="23"/>
      <c r="D992" s="23"/>
      <c r="E992" s="23"/>
      <c r="F992" s="26"/>
      <c r="G992" s="23"/>
      <c r="H992" s="23"/>
      <c r="I992" s="23"/>
      <c r="J992" s="23"/>
      <c r="K992" s="23"/>
      <c r="L992" s="23"/>
      <c r="M992" s="23"/>
      <c r="N992" s="23"/>
      <c r="R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BB992" s="23"/>
      <c r="BC992" s="23"/>
      <c r="BD992" s="23"/>
      <c r="BE992" s="23"/>
      <c r="BF992" s="23"/>
      <c r="BG992" s="23"/>
      <c r="BH992" s="23"/>
      <c r="BI992" s="23"/>
      <c r="BJ992" s="23"/>
      <c r="BK992" s="23"/>
      <c r="BL992" s="23"/>
      <c r="BM992" s="23"/>
      <c r="BN992" s="23"/>
      <c r="BO992" s="23"/>
      <c r="BP992" s="23"/>
      <c r="BQ992" s="23"/>
      <c r="BR992" s="23"/>
      <c r="BS992" s="23"/>
      <c r="BT992" s="23"/>
      <c r="BU992" s="23"/>
      <c r="BV992" s="23"/>
      <c r="BW992" s="23"/>
      <c r="BX992" s="23"/>
      <c r="BY992" s="23"/>
      <c r="BZ992" s="23"/>
    </row>
    <row r="993" spans="1:78" ht="15.75" customHeight="1" x14ac:dyDescent="0.35">
      <c r="A993" s="23"/>
      <c r="C993" s="23"/>
      <c r="D993" s="23"/>
      <c r="E993" s="23"/>
      <c r="F993" s="26"/>
      <c r="G993" s="23"/>
      <c r="H993" s="23"/>
      <c r="I993" s="23"/>
      <c r="J993" s="23"/>
      <c r="K993" s="23"/>
      <c r="L993" s="23"/>
      <c r="M993" s="23"/>
      <c r="N993" s="23"/>
      <c r="R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BB993" s="23"/>
      <c r="BC993" s="23"/>
      <c r="BD993" s="23"/>
      <c r="BE993" s="23"/>
      <c r="BF993" s="23"/>
      <c r="BG993" s="23"/>
      <c r="BH993" s="23"/>
      <c r="BI993" s="23"/>
      <c r="BJ993" s="23"/>
      <c r="BK993" s="23"/>
      <c r="BL993" s="23"/>
      <c r="BM993" s="23"/>
      <c r="BN993" s="23"/>
      <c r="BO993" s="23"/>
      <c r="BP993" s="23"/>
      <c r="BQ993" s="23"/>
      <c r="BR993" s="23"/>
      <c r="BS993" s="23"/>
      <c r="BT993" s="23"/>
      <c r="BU993" s="23"/>
      <c r="BV993" s="23"/>
      <c r="BW993" s="23"/>
      <c r="BX993" s="23"/>
      <c r="BY993" s="23"/>
      <c r="BZ993" s="23"/>
    </row>
    <row r="994" spans="1:78" ht="15.75" customHeight="1" x14ac:dyDescent="0.35">
      <c r="A994" s="23"/>
      <c r="C994" s="23"/>
      <c r="D994" s="23"/>
      <c r="E994" s="23"/>
      <c r="F994" s="26"/>
      <c r="G994" s="23"/>
      <c r="H994" s="23"/>
      <c r="I994" s="23"/>
      <c r="J994" s="23"/>
      <c r="K994" s="23"/>
      <c r="L994" s="23"/>
      <c r="M994" s="23"/>
      <c r="N994" s="23"/>
      <c r="R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BB994" s="23"/>
      <c r="BC994" s="23"/>
      <c r="BD994" s="23"/>
      <c r="BE994" s="23"/>
      <c r="BF994" s="23"/>
      <c r="BG994" s="23"/>
      <c r="BH994" s="23"/>
      <c r="BI994" s="23"/>
      <c r="BJ994" s="23"/>
      <c r="BK994" s="23"/>
      <c r="BL994" s="23"/>
      <c r="BM994" s="23"/>
      <c r="BN994" s="23"/>
      <c r="BO994" s="23"/>
      <c r="BP994" s="23"/>
      <c r="BQ994" s="23"/>
      <c r="BR994" s="23"/>
      <c r="BS994" s="23"/>
      <c r="BT994" s="23"/>
      <c r="BU994" s="23"/>
      <c r="BV994" s="23"/>
      <c r="BW994" s="23"/>
      <c r="BX994" s="23"/>
      <c r="BY994" s="23"/>
      <c r="BZ994" s="23"/>
    </row>
    <row r="995" spans="1:78" ht="15.75" customHeight="1" x14ac:dyDescent="0.35">
      <c r="A995" s="23"/>
      <c r="C995" s="23"/>
      <c r="D995" s="23"/>
      <c r="E995" s="23"/>
      <c r="F995" s="26"/>
      <c r="G995" s="23"/>
      <c r="H995" s="23"/>
      <c r="I995" s="23"/>
      <c r="J995" s="23"/>
      <c r="K995" s="23"/>
      <c r="L995" s="23"/>
      <c r="M995" s="23"/>
      <c r="N995" s="23"/>
      <c r="R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BB995" s="23"/>
      <c r="BC995" s="23"/>
      <c r="BD995" s="23"/>
      <c r="BE995" s="23"/>
      <c r="BF995" s="23"/>
      <c r="BG995" s="23"/>
      <c r="BH995" s="23"/>
      <c r="BI995" s="23"/>
      <c r="BJ995" s="23"/>
      <c r="BK995" s="23"/>
      <c r="BL995" s="23"/>
      <c r="BM995" s="23"/>
      <c r="BN995" s="23"/>
      <c r="BO995" s="23"/>
      <c r="BP995" s="23"/>
      <c r="BQ995" s="23"/>
      <c r="BR995" s="23"/>
      <c r="BS995" s="23"/>
      <c r="BT995" s="23"/>
      <c r="BU995" s="23"/>
      <c r="BV995" s="23"/>
      <c r="BW995" s="23"/>
      <c r="BX995" s="23"/>
      <c r="BY995" s="23"/>
      <c r="BZ995" s="23"/>
    </row>
    <row r="996" spans="1:78" ht="15.75" customHeight="1" x14ac:dyDescent="0.35">
      <c r="A996" s="23"/>
      <c r="C996" s="23"/>
      <c r="D996" s="23"/>
      <c r="E996" s="23"/>
      <c r="F996" s="26"/>
      <c r="G996" s="23"/>
      <c r="H996" s="23"/>
      <c r="I996" s="23"/>
      <c r="J996" s="23"/>
      <c r="K996" s="23"/>
      <c r="L996" s="23"/>
      <c r="M996" s="23"/>
      <c r="N996" s="23"/>
      <c r="R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BB996" s="23"/>
      <c r="BC996" s="23"/>
      <c r="BD996" s="23"/>
      <c r="BE996" s="23"/>
      <c r="BF996" s="23"/>
      <c r="BG996" s="23"/>
      <c r="BH996" s="23"/>
      <c r="BI996" s="23"/>
      <c r="BJ996" s="23"/>
      <c r="BK996" s="23"/>
      <c r="BL996" s="23"/>
      <c r="BM996" s="23"/>
      <c r="BN996" s="23"/>
      <c r="BO996" s="23"/>
      <c r="BP996" s="23"/>
      <c r="BQ996" s="23"/>
      <c r="BR996" s="23"/>
      <c r="BS996" s="23"/>
      <c r="BT996" s="23"/>
      <c r="BU996" s="23"/>
      <c r="BV996" s="23"/>
      <c r="BW996" s="23"/>
      <c r="BX996" s="23"/>
      <c r="BY996" s="23"/>
      <c r="BZ996" s="23"/>
    </row>
    <row r="997" spans="1:78" ht="15.75" customHeight="1" x14ac:dyDescent="0.35">
      <c r="A997" s="23"/>
      <c r="C997" s="23"/>
      <c r="D997" s="23"/>
      <c r="E997" s="23"/>
      <c r="F997" s="26"/>
      <c r="G997" s="23"/>
      <c r="H997" s="23"/>
      <c r="I997" s="23"/>
      <c r="J997" s="23"/>
      <c r="K997" s="23"/>
      <c r="L997" s="23"/>
      <c r="M997" s="23"/>
      <c r="N997" s="23"/>
      <c r="R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BB997" s="23"/>
      <c r="BC997" s="23"/>
      <c r="BD997" s="23"/>
      <c r="BE997" s="23"/>
      <c r="BF997" s="23"/>
      <c r="BG997" s="23"/>
      <c r="BH997" s="23"/>
      <c r="BI997" s="23"/>
      <c r="BJ997" s="23"/>
      <c r="BK997" s="23"/>
      <c r="BL997" s="23"/>
      <c r="BM997" s="23"/>
      <c r="BN997" s="23"/>
      <c r="BO997" s="23"/>
      <c r="BP997" s="23"/>
      <c r="BQ997" s="23"/>
      <c r="BR997" s="23"/>
      <c r="BS997" s="23"/>
      <c r="BT997" s="23"/>
      <c r="BU997" s="23"/>
      <c r="BV997" s="23"/>
      <c r="BW997" s="23"/>
      <c r="BX997" s="23"/>
      <c r="BY997" s="23"/>
      <c r="BZ997" s="23"/>
    </row>
    <row r="998" spans="1:78" ht="15.75" customHeight="1" x14ac:dyDescent="0.35">
      <c r="A998" s="23"/>
      <c r="C998" s="23"/>
      <c r="D998" s="23"/>
      <c r="E998" s="23"/>
      <c r="F998" s="26"/>
      <c r="G998" s="23"/>
      <c r="H998" s="23"/>
      <c r="I998" s="23"/>
      <c r="J998" s="23"/>
      <c r="K998" s="23"/>
      <c r="L998" s="23"/>
      <c r="M998" s="23"/>
      <c r="N998" s="23"/>
      <c r="R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BB998" s="23"/>
      <c r="BC998" s="23"/>
      <c r="BD998" s="23"/>
      <c r="BE998" s="23"/>
      <c r="BF998" s="23"/>
      <c r="BG998" s="23"/>
      <c r="BH998" s="23"/>
      <c r="BI998" s="23"/>
      <c r="BJ998" s="23"/>
      <c r="BK998" s="23"/>
      <c r="BL998" s="23"/>
      <c r="BM998" s="23"/>
      <c r="BN998" s="23"/>
      <c r="BO998" s="23"/>
      <c r="BP998" s="23"/>
      <c r="BQ998" s="23"/>
      <c r="BR998" s="23"/>
      <c r="BS998" s="23"/>
      <c r="BT998" s="23"/>
      <c r="BU998" s="23"/>
      <c r="BV998" s="23"/>
      <c r="BW998" s="23"/>
      <c r="BX998" s="23"/>
      <c r="BY998" s="23"/>
      <c r="BZ998" s="23"/>
    </row>
    <row r="999" spans="1:78" ht="15.75" customHeight="1" x14ac:dyDescent="0.35">
      <c r="A999" s="23"/>
      <c r="C999" s="23"/>
      <c r="D999" s="23"/>
      <c r="E999" s="23"/>
      <c r="F999" s="26"/>
      <c r="G999" s="23"/>
      <c r="H999" s="23"/>
      <c r="I999" s="23"/>
      <c r="J999" s="23"/>
      <c r="K999" s="23"/>
      <c r="L999" s="23"/>
      <c r="M999" s="23"/>
      <c r="N999" s="23"/>
      <c r="R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BB999" s="23"/>
      <c r="BC999" s="23"/>
      <c r="BD999" s="23"/>
      <c r="BE999" s="23"/>
      <c r="BF999" s="23"/>
      <c r="BG999" s="23"/>
      <c r="BH999" s="23"/>
      <c r="BI999" s="23"/>
      <c r="BJ999" s="23"/>
      <c r="BK999" s="23"/>
      <c r="BL999" s="23"/>
      <c r="BM999" s="23"/>
      <c r="BN999" s="23"/>
      <c r="BO999" s="23"/>
      <c r="BP999" s="23"/>
      <c r="BQ999" s="23"/>
      <c r="BR999" s="23"/>
      <c r="BS999" s="23"/>
      <c r="BT999" s="23"/>
      <c r="BU999" s="23"/>
      <c r="BV999" s="23"/>
      <c r="BW999" s="23"/>
      <c r="BX999" s="23"/>
      <c r="BY999" s="23"/>
      <c r="BZ999" s="23"/>
    </row>
    <row r="1000" spans="1:78" ht="15.75" customHeight="1" x14ac:dyDescent="0.35">
      <c r="A1000" s="23"/>
      <c r="C1000" s="23"/>
      <c r="D1000" s="23"/>
      <c r="E1000" s="23"/>
      <c r="F1000" s="26"/>
      <c r="G1000" s="23"/>
      <c r="H1000" s="23"/>
      <c r="I1000" s="23"/>
      <c r="J1000" s="23"/>
      <c r="K1000" s="23"/>
      <c r="L1000" s="23"/>
      <c r="M1000" s="23"/>
      <c r="N1000" s="23"/>
      <c r="R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BB1000" s="23"/>
      <c r="BC1000" s="23"/>
      <c r="BD1000" s="23"/>
      <c r="BE1000" s="23"/>
      <c r="BF1000" s="23"/>
      <c r="BG1000" s="23"/>
      <c r="BH1000" s="23"/>
      <c r="BI1000" s="23"/>
      <c r="BJ1000" s="23"/>
      <c r="BK1000" s="23"/>
      <c r="BL1000" s="23"/>
      <c r="BM1000" s="23"/>
      <c r="BN1000" s="23"/>
      <c r="BO1000" s="23"/>
      <c r="BP1000" s="23"/>
      <c r="BQ1000" s="23"/>
      <c r="BR1000" s="23"/>
      <c r="BS1000" s="23"/>
      <c r="BT1000" s="23"/>
      <c r="BU1000" s="23"/>
      <c r="BV1000" s="23"/>
      <c r="BW1000" s="23"/>
      <c r="BX1000" s="23"/>
      <c r="BY1000" s="23"/>
      <c r="BZ1000" s="23"/>
    </row>
  </sheetData>
  <autoFilter ref="A1:CH1" xr:uid="{00000000-0009-0000-0000-000004000000}">
    <sortState xmlns:xlrd2="http://schemas.microsoft.com/office/spreadsheetml/2017/richdata2" ref="A2:CH54">
      <sortCondition ref="E1"/>
    </sortState>
  </autoFilter>
  <conditionalFormatting sqref="Z1:Z100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R1:BR100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7069E-B3BD-44F8-AE4D-2983E40642B4}">
  <dimension ref="A1:G21"/>
  <sheetViews>
    <sheetView workbookViewId="0">
      <selection activeCell="H28" sqref="H28"/>
    </sheetView>
  </sheetViews>
  <sheetFormatPr defaultRowHeight="15.5" x14ac:dyDescent="0.35"/>
  <cols>
    <col min="1" max="1" width="16.83203125" bestFit="1" customWidth="1"/>
    <col min="2" max="2" width="16.25" bestFit="1" customWidth="1"/>
    <col min="3" max="4" width="5" bestFit="1" customWidth="1"/>
    <col min="6" max="6" width="13.08203125" customWidth="1"/>
  </cols>
  <sheetData>
    <row r="1" spans="1:7" x14ac:dyDescent="0.35">
      <c r="A1" s="62" t="s">
        <v>177</v>
      </c>
      <c r="B1" s="61" t="s">
        <v>82</v>
      </c>
    </row>
    <row r="2" spans="1:7" x14ac:dyDescent="0.35">
      <c r="A2" s="62" t="s">
        <v>176</v>
      </c>
      <c r="B2" s="61" t="s">
        <v>241</v>
      </c>
    </row>
    <row r="4" spans="1:7" x14ac:dyDescent="0.35">
      <c r="A4" s="48" t="s">
        <v>246</v>
      </c>
      <c r="B4" s="49"/>
      <c r="C4" s="53"/>
    </row>
    <row r="5" spans="1:7" x14ac:dyDescent="0.35">
      <c r="A5" s="48" t="s">
        <v>240</v>
      </c>
      <c r="B5" s="48" t="s">
        <v>38</v>
      </c>
      <c r="C5" s="53" t="s">
        <v>242</v>
      </c>
      <c r="F5" t="s">
        <v>257</v>
      </c>
      <c r="G5" t="s">
        <v>258</v>
      </c>
    </row>
    <row r="6" spans="1:7" x14ac:dyDescent="0.35">
      <c r="A6" s="51" t="s">
        <v>243</v>
      </c>
      <c r="B6" s="51" t="s">
        <v>248</v>
      </c>
      <c r="C6" s="53">
        <v>1</v>
      </c>
      <c r="F6">
        <v>2020</v>
      </c>
      <c r="G6">
        <v>2</v>
      </c>
    </row>
    <row r="7" spans="1:7" x14ac:dyDescent="0.35">
      <c r="A7" s="54"/>
      <c r="B7" s="55" t="s">
        <v>249</v>
      </c>
      <c r="C7" s="57">
        <v>1</v>
      </c>
      <c r="F7">
        <v>2021</v>
      </c>
      <c r="G7">
        <v>11</v>
      </c>
    </row>
    <row r="8" spans="1:7" x14ac:dyDescent="0.35">
      <c r="A8" s="51" t="s">
        <v>247</v>
      </c>
      <c r="B8" s="49"/>
      <c r="C8" s="53">
        <v>2</v>
      </c>
      <c r="F8" s="65">
        <v>44562</v>
      </c>
      <c r="G8">
        <v>1</v>
      </c>
    </row>
    <row r="9" spans="1:7" x14ac:dyDescent="0.35">
      <c r="A9" s="51" t="s">
        <v>244</v>
      </c>
      <c r="B9" s="51" t="s">
        <v>251</v>
      </c>
      <c r="C9" s="53">
        <v>1</v>
      </c>
      <c r="F9" s="65">
        <v>44652</v>
      </c>
      <c r="G9">
        <v>1</v>
      </c>
    </row>
    <row r="10" spans="1:7" x14ac:dyDescent="0.35">
      <c r="A10" s="54"/>
      <c r="B10" s="55" t="s">
        <v>252</v>
      </c>
      <c r="C10" s="57">
        <v>1</v>
      </c>
      <c r="F10" s="65">
        <v>44682</v>
      </c>
      <c r="G10">
        <v>9</v>
      </c>
    </row>
    <row r="11" spans="1:7" x14ac:dyDescent="0.35">
      <c r="A11" s="54"/>
      <c r="B11" s="55" t="s">
        <v>253</v>
      </c>
      <c r="C11" s="57">
        <v>2</v>
      </c>
      <c r="F11" s="65">
        <v>44713</v>
      </c>
      <c r="G11">
        <v>8</v>
      </c>
    </row>
    <row r="12" spans="1:7" x14ac:dyDescent="0.35">
      <c r="A12" s="54"/>
      <c r="B12" s="55" t="s">
        <v>248</v>
      </c>
      <c r="C12" s="57">
        <v>6</v>
      </c>
      <c r="F12" s="65">
        <v>44743</v>
      </c>
      <c r="G12">
        <v>1</v>
      </c>
    </row>
    <row r="13" spans="1:7" x14ac:dyDescent="0.35">
      <c r="A13" s="54"/>
      <c r="B13" s="55" t="s">
        <v>249</v>
      </c>
      <c r="C13" s="57">
        <v>1</v>
      </c>
    </row>
    <row r="14" spans="1:7" x14ac:dyDescent="0.35">
      <c r="A14" s="51" t="s">
        <v>250</v>
      </c>
      <c r="B14" s="49"/>
      <c r="C14" s="53">
        <v>11</v>
      </c>
    </row>
    <row r="15" spans="1:7" x14ac:dyDescent="0.35">
      <c r="A15" s="51" t="s">
        <v>245</v>
      </c>
      <c r="B15" s="51" t="s">
        <v>251</v>
      </c>
      <c r="C15" s="53">
        <v>1</v>
      </c>
    </row>
    <row r="16" spans="1:7" x14ac:dyDescent="0.35">
      <c r="A16" s="54"/>
      <c r="B16" s="55" t="s">
        <v>252</v>
      </c>
      <c r="C16" s="57">
        <v>1</v>
      </c>
    </row>
    <row r="17" spans="1:3" x14ac:dyDescent="0.35">
      <c r="A17" s="54"/>
      <c r="B17" s="55" t="s">
        <v>254</v>
      </c>
      <c r="C17" s="57">
        <v>9</v>
      </c>
    </row>
    <row r="18" spans="1:3" x14ac:dyDescent="0.35">
      <c r="A18" s="54"/>
      <c r="B18" s="55" t="s">
        <v>253</v>
      </c>
      <c r="C18" s="57">
        <v>8</v>
      </c>
    </row>
    <row r="19" spans="1:3" x14ac:dyDescent="0.35">
      <c r="A19" s="54"/>
      <c r="B19" s="55" t="s">
        <v>255</v>
      </c>
      <c r="C19" s="57">
        <v>1</v>
      </c>
    </row>
    <row r="20" spans="1:3" x14ac:dyDescent="0.35">
      <c r="A20" s="51" t="s">
        <v>256</v>
      </c>
      <c r="B20" s="49"/>
      <c r="C20" s="53">
        <v>20</v>
      </c>
    </row>
    <row r="21" spans="1:3" x14ac:dyDescent="0.35">
      <c r="A21" s="58" t="s">
        <v>170</v>
      </c>
      <c r="B21" s="59"/>
      <c r="C21" s="61">
        <v>33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745E6-9F79-46D2-B37B-87768754C37E}">
  <dimension ref="A1:E998"/>
  <sheetViews>
    <sheetView workbookViewId="0">
      <selection activeCell="U28" sqref="U28"/>
    </sheetView>
  </sheetViews>
  <sheetFormatPr defaultRowHeight="15.5" x14ac:dyDescent="0.35"/>
  <cols>
    <col min="1" max="1" width="7.08203125" customWidth="1"/>
    <col min="2" max="2" width="9.08203125" customWidth="1"/>
    <col min="3" max="3" width="7" customWidth="1" collapsed="1"/>
    <col min="4" max="4" width="7.08203125" customWidth="1" collapsed="1"/>
    <col min="5" max="5" width="14.5" customWidth="1"/>
  </cols>
  <sheetData>
    <row r="1" spans="1:5" ht="21" x14ac:dyDescent="0.35">
      <c r="A1" s="28" t="s">
        <v>177</v>
      </c>
      <c r="B1" s="29" t="s">
        <v>185</v>
      </c>
      <c r="C1" s="30" t="s">
        <v>29</v>
      </c>
      <c r="D1" s="30" t="s">
        <v>53</v>
      </c>
      <c r="E1" s="67" t="s">
        <v>259</v>
      </c>
    </row>
    <row r="2" spans="1:5" x14ac:dyDescent="0.35">
      <c r="A2" s="14" t="s">
        <v>80</v>
      </c>
      <c r="B2" s="12" t="s">
        <v>209</v>
      </c>
      <c r="C2" s="14">
        <v>2.68</v>
      </c>
      <c r="D2" s="14">
        <v>513</v>
      </c>
      <c r="E2" s="66" t="s">
        <v>260</v>
      </c>
    </row>
    <row r="3" spans="1:5" x14ac:dyDescent="0.35">
      <c r="A3" s="14" t="s">
        <v>80</v>
      </c>
      <c r="B3" s="12" t="s">
        <v>209</v>
      </c>
      <c r="C3" s="14">
        <v>3.67</v>
      </c>
      <c r="D3" s="14">
        <v>514</v>
      </c>
      <c r="E3" s="66" t="s">
        <v>260</v>
      </c>
    </row>
    <row r="4" spans="1:5" x14ac:dyDescent="0.35">
      <c r="A4" s="14" t="s">
        <v>80</v>
      </c>
      <c r="B4" s="12" t="s">
        <v>209</v>
      </c>
      <c r="C4" s="14">
        <v>3.34</v>
      </c>
      <c r="D4" s="14">
        <v>499</v>
      </c>
      <c r="E4" s="66" t="s">
        <v>260</v>
      </c>
    </row>
    <row r="5" spans="1:5" x14ac:dyDescent="0.35">
      <c r="A5" s="14" t="s">
        <v>80</v>
      </c>
      <c r="B5" s="12" t="s">
        <v>207</v>
      </c>
      <c r="C5" s="14">
        <v>3.49</v>
      </c>
      <c r="D5" s="14">
        <v>509</v>
      </c>
      <c r="E5" s="66" t="s">
        <v>260</v>
      </c>
    </row>
    <row r="6" spans="1:5" x14ac:dyDescent="0.35">
      <c r="A6" s="14" t="s">
        <v>80</v>
      </c>
      <c r="B6" s="12"/>
      <c r="C6" s="14">
        <v>2.95</v>
      </c>
      <c r="D6" s="14">
        <v>496</v>
      </c>
      <c r="E6" s="66" t="s">
        <v>260</v>
      </c>
    </row>
    <row r="7" spans="1:5" x14ac:dyDescent="0.35">
      <c r="A7" s="14" t="s">
        <v>80</v>
      </c>
      <c r="B7" s="12"/>
      <c r="C7" s="14">
        <v>3.63</v>
      </c>
      <c r="D7" s="14">
        <v>516</v>
      </c>
      <c r="E7" s="66" t="s">
        <v>260</v>
      </c>
    </row>
    <row r="8" spans="1:5" x14ac:dyDescent="0.35">
      <c r="A8" s="14" t="s">
        <v>80</v>
      </c>
      <c r="B8" s="12"/>
      <c r="C8" s="14">
        <v>3.72</v>
      </c>
      <c r="D8" s="14">
        <v>506</v>
      </c>
      <c r="E8" s="66" t="s">
        <v>260</v>
      </c>
    </row>
    <row r="9" spans="1:5" x14ac:dyDescent="0.35">
      <c r="A9" s="14" t="s">
        <v>80</v>
      </c>
      <c r="B9" s="12"/>
      <c r="C9" s="14">
        <v>3.91</v>
      </c>
      <c r="D9" s="14">
        <v>515</v>
      </c>
      <c r="E9" s="66" t="s">
        <v>260</v>
      </c>
    </row>
    <row r="10" spans="1:5" x14ac:dyDescent="0.35">
      <c r="A10" s="14" t="s">
        <v>80</v>
      </c>
      <c r="B10" s="12"/>
      <c r="C10" s="14">
        <v>3.5</v>
      </c>
      <c r="D10" s="14">
        <v>508</v>
      </c>
      <c r="E10" s="66" t="s">
        <v>260</v>
      </c>
    </row>
    <row r="11" spans="1:5" x14ac:dyDescent="0.35">
      <c r="A11" s="14" t="s">
        <v>80</v>
      </c>
      <c r="B11" s="12"/>
      <c r="C11" s="14">
        <v>3.18</v>
      </c>
      <c r="D11" s="14">
        <v>510</v>
      </c>
      <c r="E11" s="66" t="s">
        <v>260</v>
      </c>
    </row>
    <row r="12" spans="1:5" x14ac:dyDescent="0.35">
      <c r="A12" s="14" t="s">
        <v>80</v>
      </c>
      <c r="B12" s="12"/>
      <c r="C12" s="14">
        <v>3.27</v>
      </c>
      <c r="D12" s="14">
        <v>501</v>
      </c>
      <c r="E12" s="66" t="s">
        <v>260</v>
      </c>
    </row>
    <row r="13" spans="1:5" x14ac:dyDescent="0.35">
      <c r="A13" s="14" t="s">
        <v>80</v>
      </c>
      <c r="B13" s="12"/>
      <c r="C13" s="14">
        <v>3.61</v>
      </c>
      <c r="D13" s="14">
        <v>516</v>
      </c>
      <c r="E13" s="66" t="s">
        <v>260</v>
      </c>
    </row>
    <row r="14" spans="1:5" x14ac:dyDescent="0.35">
      <c r="A14" s="14" t="s">
        <v>80</v>
      </c>
      <c r="B14" s="12"/>
      <c r="C14" s="14">
        <v>3.33</v>
      </c>
      <c r="D14" s="14">
        <v>503</v>
      </c>
      <c r="E14" s="66" t="s">
        <v>260</v>
      </c>
    </row>
    <row r="15" spans="1:5" x14ac:dyDescent="0.35">
      <c r="A15" s="14" t="s">
        <v>80</v>
      </c>
      <c r="B15" s="12"/>
      <c r="C15" s="14">
        <v>2.95</v>
      </c>
      <c r="D15" s="14">
        <v>502</v>
      </c>
      <c r="E15" s="66" t="s">
        <v>260</v>
      </c>
    </row>
    <row r="16" spans="1:5" x14ac:dyDescent="0.35">
      <c r="A16" s="14" t="s">
        <v>80</v>
      </c>
      <c r="B16" s="12"/>
      <c r="C16" s="14">
        <v>2.48</v>
      </c>
      <c r="D16" s="14">
        <v>486</v>
      </c>
      <c r="E16" s="66" t="s">
        <v>260</v>
      </c>
    </row>
    <row r="17" spans="1:5" x14ac:dyDescent="0.35">
      <c r="A17" s="14" t="s">
        <v>80</v>
      </c>
      <c r="B17" s="12"/>
      <c r="C17" s="14">
        <v>3.69</v>
      </c>
      <c r="D17" s="14">
        <v>503</v>
      </c>
      <c r="E17" s="66" t="s">
        <v>260</v>
      </c>
    </row>
    <row r="18" spans="1:5" x14ac:dyDescent="0.35">
      <c r="A18" s="14" t="s">
        <v>80</v>
      </c>
      <c r="B18" s="12"/>
      <c r="C18" s="14">
        <v>3.41</v>
      </c>
      <c r="D18" s="14">
        <v>502</v>
      </c>
      <c r="E18" s="66" t="s">
        <v>260</v>
      </c>
    </row>
    <row r="19" spans="1:5" x14ac:dyDescent="0.35">
      <c r="A19" s="14" t="s">
        <v>80</v>
      </c>
      <c r="B19" s="12"/>
      <c r="C19" s="14">
        <v>3.56</v>
      </c>
      <c r="D19" s="14">
        <v>509</v>
      </c>
      <c r="E19" s="66" t="s">
        <v>260</v>
      </c>
    </row>
    <row r="20" spans="1:5" x14ac:dyDescent="0.35">
      <c r="A20" s="20" t="s">
        <v>82</v>
      </c>
      <c r="B20" s="18" t="s">
        <v>209</v>
      </c>
      <c r="C20" s="20">
        <v>3.96</v>
      </c>
      <c r="D20" s="20">
        <v>523</v>
      </c>
      <c r="E20" s="66" t="s">
        <v>261</v>
      </c>
    </row>
    <row r="21" spans="1:5" x14ac:dyDescent="0.35">
      <c r="A21" s="20" t="s">
        <v>82</v>
      </c>
      <c r="B21" s="18" t="s">
        <v>209</v>
      </c>
      <c r="C21" s="20">
        <v>3.35</v>
      </c>
      <c r="D21" s="20">
        <v>509</v>
      </c>
      <c r="E21" s="66" t="s">
        <v>261</v>
      </c>
    </row>
    <row r="22" spans="1:5" x14ac:dyDescent="0.35">
      <c r="A22" s="20" t="s">
        <v>82</v>
      </c>
      <c r="B22" s="18" t="s">
        <v>209</v>
      </c>
      <c r="C22" s="20">
        <v>3.51</v>
      </c>
      <c r="D22" s="20">
        <v>507</v>
      </c>
      <c r="E22" s="66" t="s">
        <v>261</v>
      </c>
    </row>
    <row r="23" spans="1:5" x14ac:dyDescent="0.35">
      <c r="A23" s="20" t="s">
        <v>82</v>
      </c>
      <c r="B23" s="18" t="s">
        <v>207</v>
      </c>
      <c r="C23" s="20">
        <v>3.76</v>
      </c>
      <c r="D23" s="20">
        <v>517</v>
      </c>
      <c r="E23" s="66" t="s">
        <v>261</v>
      </c>
    </row>
    <row r="24" spans="1:5" x14ac:dyDescent="0.35">
      <c r="A24" s="20" t="s">
        <v>82</v>
      </c>
      <c r="B24" s="18" t="s">
        <v>207</v>
      </c>
      <c r="C24" s="20">
        <v>3.71</v>
      </c>
      <c r="D24" s="20">
        <v>514</v>
      </c>
      <c r="E24" s="66" t="s">
        <v>261</v>
      </c>
    </row>
    <row r="25" spans="1:5" x14ac:dyDescent="0.35">
      <c r="A25" s="20" t="s">
        <v>82</v>
      </c>
      <c r="B25" s="18" t="s">
        <v>207</v>
      </c>
      <c r="C25" s="20">
        <v>3.97</v>
      </c>
      <c r="D25" s="20">
        <v>508</v>
      </c>
      <c r="E25" s="66" t="s">
        <v>261</v>
      </c>
    </row>
    <row r="26" spans="1:5" x14ac:dyDescent="0.35">
      <c r="A26" s="20" t="s">
        <v>82</v>
      </c>
      <c r="B26" s="18" t="s">
        <v>199</v>
      </c>
      <c r="C26" s="20">
        <v>2.69</v>
      </c>
      <c r="D26" s="20">
        <v>512</v>
      </c>
      <c r="E26" s="66" t="s">
        <v>261</v>
      </c>
    </row>
    <row r="27" spans="1:5" x14ac:dyDescent="0.35">
      <c r="A27" s="20" t="s">
        <v>82</v>
      </c>
      <c r="B27" s="18" t="s">
        <v>199</v>
      </c>
      <c r="C27" s="20">
        <v>2.5299999999999998</v>
      </c>
      <c r="D27" s="20">
        <v>502</v>
      </c>
      <c r="E27" s="66" t="s">
        <v>261</v>
      </c>
    </row>
    <row r="28" spans="1:5" x14ac:dyDescent="0.35">
      <c r="A28" s="20" t="s">
        <v>82</v>
      </c>
      <c r="B28" s="18"/>
      <c r="C28" s="20">
        <v>3.64</v>
      </c>
      <c r="D28" s="20">
        <v>509</v>
      </c>
      <c r="E28" s="66" t="s">
        <v>262</v>
      </c>
    </row>
    <row r="29" spans="1:5" x14ac:dyDescent="0.35">
      <c r="A29" s="20" t="s">
        <v>82</v>
      </c>
      <c r="B29" s="18"/>
      <c r="C29" s="20">
        <v>3.98</v>
      </c>
      <c r="D29" s="20">
        <v>513</v>
      </c>
      <c r="E29" s="66" t="s">
        <v>262</v>
      </c>
    </row>
    <row r="30" spans="1:5" x14ac:dyDescent="0.35">
      <c r="A30" s="20" t="s">
        <v>82</v>
      </c>
      <c r="B30" s="18"/>
      <c r="C30" s="20">
        <v>3.99</v>
      </c>
      <c r="D30" s="20">
        <v>517</v>
      </c>
      <c r="E30" s="66" t="s">
        <v>262</v>
      </c>
    </row>
    <row r="31" spans="1:5" x14ac:dyDescent="0.35">
      <c r="A31" s="20" t="s">
        <v>82</v>
      </c>
      <c r="B31" s="18"/>
      <c r="C31" s="20">
        <v>3.41</v>
      </c>
      <c r="D31" s="20">
        <v>517</v>
      </c>
      <c r="E31" s="66" t="s">
        <v>262</v>
      </c>
    </row>
    <row r="32" spans="1:5" x14ac:dyDescent="0.35">
      <c r="A32" s="20" t="s">
        <v>82</v>
      </c>
      <c r="B32" s="18"/>
      <c r="C32" s="20">
        <v>3.66</v>
      </c>
      <c r="D32" s="20">
        <v>506</v>
      </c>
      <c r="E32" s="66" t="s">
        <v>262</v>
      </c>
    </row>
    <row r="33" spans="1:5" x14ac:dyDescent="0.35">
      <c r="A33" s="20" t="s">
        <v>82</v>
      </c>
      <c r="B33" s="18"/>
      <c r="C33" s="20">
        <v>3.88</v>
      </c>
      <c r="D33" s="20">
        <v>513</v>
      </c>
      <c r="E33" s="66" t="s">
        <v>262</v>
      </c>
    </row>
    <row r="34" spans="1:5" x14ac:dyDescent="0.35">
      <c r="A34" s="20" t="s">
        <v>82</v>
      </c>
      <c r="B34" s="18"/>
      <c r="C34" s="20">
        <v>3.46</v>
      </c>
      <c r="D34" s="20">
        <v>510</v>
      </c>
      <c r="E34" s="66" t="s">
        <v>262</v>
      </c>
    </row>
    <row r="35" spans="1:5" x14ac:dyDescent="0.35">
      <c r="A35" s="20" t="s">
        <v>82</v>
      </c>
      <c r="B35" s="18"/>
      <c r="C35" s="20">
        <v>3.88</v>
      </c>
      <c r="D35" s="20">
        <v>515</v>
      </c>
      <c r="E35" s="66" t="s">
        <v>262</v>
      </c>
    </row>
    <row r="36" spans="1:5" x14ac:dyDescent="0.35">
      <c r="A36" s="20" t="s">
        <v>82</v>
      </c>
      <c r="B36" s="18"/>
      <c r="C36" s="20">
        <v>3.39</v>
      </c>
      <c r="D36" s="20">
        <v>516</v>
      </c>
      <c r="E36" s="66" t="s">
        <v>262</v>
      </c>
    </row>
    <row r="37" spans="1:5" x14ac:dyDescent="0.35">
      <c r="A37" s="20" t="s">
        <v>82</v>
      </c>
      <c r="B37" s="18"/>
      <c r="C37" s="20">
        <v>3.93</v>
      </c>
      <c r="D37" s="20">
        <v>508</v>
      </c>
      <c r="E37" s="66" t="s">
        <v>262</v>
      </c>
    </row>
    <row r="38" spans="1:5" x14ac:dyDescent="0.35">
      <c r="A38" s="20" t="s">
        <v>82</v>
      </c>
      <c r="B38" s="18"/>
      <c r="C38" s="20">
        <v>3.46</v>
      </c>
      <c r="D38" s="20">
        <v>519</v>
      </c>
      <c r="E38" s="66" t="s">
        <v>262</v>
      </c>
    </row>
    <row r="39" spans="1:5" x14ac:dyDescent="0.35">
      <c r="A39" s="20" t="s">
        <v>82</v>
      </c>
      <c r="B39" s="18"/>
      <c r="C39" s="20">
        <v>3.77</v>
      </c>
      <c r="D39" s="20">
        <v>516</v>
      </c>
      <c r="E39" s="66" t="s">
        <v>262</v>
      </c>
    </row>
    <row r="40" spans="1:5" x14ac:dyDescent="0.35">
      <c r="A40" s="20" t="s">
        <v>82</v>
      </c>
      <c r="B40" s="18"/>
      <c r="C40" s="20">
        <v>3.9</v>
      </c>
      <c r="D40" s="20">
        <v>518</v>
      </c>
      <c r="E40" s="66" t="s">
        <v>262</v>
      </c>
    </row>
    <row r="41" spans="1:5" x14ac:dyDescent="0.35">
      <c r="A41" s="20" t="s">
        <v>82</v>
      </c>
      <c r="B41" s="18"/>
      <c r="C41" s="20">
        <v>4</v>
      </c>
      <c r="D41" s="20">
        <v>513</v>
      </c>
      <c r="E41" s="66" t="s">
        <v>262</v>
      </c>
    </row>
    <row r="42" spans="1:5" x14ac:dyDescent="0.35">
      <c r="A42" s="20" t="s">
        <v>82</v>
      </c>
      <c r="B42" s="18"/>
      <c r="C42" s="20">
        <v>3.98</v>
      </c>
      <c r="D42" s="20">
        <v>517</v>
      </c>
      <c r="E42" s="66" t="s">
        <v>262</v>
      </c>
    </row>
    <row r="43" spans="1:5" x14ac:dyDescent="0.35">
      <c r="A43" s="20" t="s">
        <v>82</v>
      </c>
      <c r="B43" s="18"/>
      <c r="C43" s="20">
        <v>3.5</v>
      </c>
      <c r="D43" s="20">
        <v>501</v>
      </c>
      <c r="E43" s="66" t="s">
        <v>262</v>
      </c>
    </row>
    <row r="44" spans="1:5" x14ac:dyDescent="0.35">
      <c r="A44" s="20" t="s">
        <v>82</v>
      </c>
      <c r="B44" s="18"/>
      <c r="C44" s="20">
        <v>3.97</v>
      </c>
      <c r="D44" s="20">
        <v>512</v>
      </c>
      <c r="E44" s="66" t="s">
        <v>262</v>
      </c>
    </row>
    <row r="45" spans="1:5" x14ac:dyDescent="0.35">
      <c r="A45" s="20" t="s">
        <v>82</v>
      </c>
      <c r="B45" s="18"/>
      <c r="C45" s="20">
        <v>3.98</v>
      </c>
      <c r="D45" s="20">
        <v>510</v>
      </c>
      <c r="E45" s="66" t="s">
        <v>262</v>
      </c>
    </row>
    <row r="46" spans="1:5" x14ac:dyDescent="0.35">
      <c r="A46" s="20" t="s">
        <v>82</v>
      </c>
      <c r="B46" s="18"/>
      <c r="C46" s="20">
        <v>3.79</v>
      </c>
      <c r="D46" s="20">
        <v>510</v>
      </c>
      <c r="E46" s="66" t="s">
        <v>262</v>
      </c>
    </row>
    <row r="47" spans="1:5" x14ac:dyDescent="0.35">
      <c r="A47" s="20" t="s">
        <v>82</v>
      </c>
      <c r="B47" s="18"/>
      <c r="C47" s="20">
        <v>3.78</v>
      </c>
      <c r="D47" s="20">
        <v>509</v>
      </c>
      <c r="E47" s="66" t="s">
        <v>262</v>
      </c>
    </row>
    <row r="48" spans="1:5" x14ac:dyDescent="0.35">
      <c r="A48" s="20" t="s">
        <v>82</v>
      </c>
      <c r="B48" s="18"/>
      <c r="C48" s="20">
        <v>3.99</v>
      </c>
      <c r="D48" s="20">
        <v>516</v>
      </c>
      <c r="E48" s="66" t="s">
        <v>262</v>
      </c>
    </row>
    <row r="49" spans="1:5" x14ac:dyDescent="0.35">
      <c r="A49" s="20" t="s">
        <v>82</v>
      </c>
      <c r="B49" s="18"/>
      <c r="C49" s="20">
        <v>3.5</v>
      </c>
      <c r="D49" s="20">
        <v>504</v>
      </c>
      <c r="E49" s="66" t="s">
        <v>262</v>
      </c>
    </row>
    <row r="50" spans="1:5" x14ac:dyDescent="0.35">
      <c r="A50" s="20" t="s">
        <v>82</v>
      </c>
      <c r="B50" s="18"/>
      <c r="C50" s="20">
        <v>3.62</v>
      </c>
      <c r="D50" s="20">
        <v>511</v>
      </c>
      <c r="E50" s="66" t="s">
        <v>262</v>
      </c>
    </row>
    <row r="51" spans="1:5" x14ac:dyDescent="0.35">
      <c r="A51" s="20" t="s">
        <v>82</v>
      </c>
      <c r="B51" s="18"/>
      <c r="C51" s="20">
        <v>3.83</v>
      </c>
      <c r="D51" s="20">
        <v>516</v>
      </c>
      <c r="E51" s="66" t="s">
        <v>262</v>
      </c>
    </row>
    <row r="52" spans="1:5" x14ac:dyDescent="0.35">
      <c r="A52" s="20" t="s">
        <v>82</v>
      </c>
      <c r="B52" s="18"/>
      <c r="C52" s="20">
        <v>3.4</v>
      </c>
      <c r="D52" s="20">
        <v>510</v>
      </c>
      <c r="E52" s="66" t="s">
        <v>262</v>
      </c>
    </row>
    <row r="53" spans="1:5" x14ac:dyDescent="0.35">
      <c r="A53" s="23"/>
      <c r="B53" s="22"/>
      <c r="C53" s="23"/>
      <c r="D53" s="23"/>
    </row>
    <row r="54" spans="1:5" x14ac:dyDescent="0.35">
      <c r="A54" s="23"/>
      <c r="B54" s="22"/>
      <c r="C54" s="23"/>
      <c r="D54" s="23"/>
    </row>
    <row r="55" spans="1:5" x14ac:dyDescent="0.35">
      <c r="A55" s="23"/>
      <c r="B55" s="23"/>
      <c r="C55" s="23"/>
      <c r="D55" s="23"/>
    </row>
    <row r="56" spans="1:5" x14ac:dyDescent="0.35">
      <c r="A56" s="23"/>
      <c r="B56" s="23"/>
      <c r="C56" s="23"/>
      <c r="D56" s="23"/>
    </row>
    <row r="57" spans="1:5" x14ac:dyDescent="0.35">
      <c r="A57" s="23"/>
      <c r="B57" s="23"/>
      <c r="C57" s="23"/>
      <c r="D57" s="23"/>
    </row>
    <row r="58" spans="1:5" x14ac:dyDescent="0.35">
      <c r="A58" s="23"/>
      <c r="B58" s="23"/>
      <c r="C58" s="23"/>
      <c r="D58" s="23"/>
    </row>
    <row r="59" spans="1:5" x14ac:dyDescent="0.35">
      <c r="A59" s="23"/>
      <c r="B59" s="23"/>
      <c r="C59" s="23"/>
      <c r="D59" s="23"/>
    </row>
    <row r="60" spans="1:5" x14ac:dyDescent="0.35">
      <c r="A60" s="23"/>
      <c r="B60" s="23"/>
      <c r="C60" s="23"/>
      <c r="D60" s="23"/>
    </row>
    <row r="61" spans="1:5" x14ac:dyDescent="0.35">
      <c r="A61" s="23"/>
      <c r="B61" s="23"/>
      <c r="C61" s="23"/>
      <c r="D61" s="23"/>
    </row>
    <row r="62" spans="1:5" x14ac:dyDescent="0.35">
      <c r="A62" s="23"/>
      <c r="B62" s="23"/>
      <c r="C62" s="23"/>
      <c r="D62" s="23"/>
    </row>
    <row r="63" spans="1:5" x14ac:dyDescent="0.35">
      <c r="A63" s="23"/>
      <c r="B63" s="23"/>
      <c r="C63" s="23"/>
      <c r="D63" s="23"/>
    </row>
    <row r="64" spans="1:5" x14ac:dyDescent="0.35">
      <c r="A64" s="23"/>
      <c r="B64" s="23"/>
      <c r="C64" s="23"/>
      <c r="D64" s="23"/>
    </row>
    <row r="65" spans="1:4" x14ac:dyDescent="0.35">
      <c r="A65" s="23"/>
      <c r="B65" s="23"/>
      <c r="C65" s="23"/>
      <c r="D65" s="23"/>
    </row>
    <row r="66" spans="1:4" x14ac:dyDescent="0.35">
      <c r="A66" s="23"/>
      <c r="B66" s="23"/>
      <c r="C66" s="23"/>
      <c r="D66" s="23"/>
    </row>
    <row r="67" spans="1:4" x14ac:dyDescent="0.35">
      <c r="A67" s="23"/>
      <c r="B67" s="23"/>
      <c r="C67" s="23"/>
      <c r="D67" s="23"/>
    </row>
    <row r="68" spans="1:4" x14ac:dyDescent="0.35">
      <c r="A68" s="23"/>
      <c r="B68" s="23"/>
      <c r="C68" s="23"/>
      <c r="D68" s="23"/>
    </row>
    <row r="69" spans="1:4" x14ac:dyDescent="0.35">
      <c r="A69" s="23"/>
      <c r="B69" s="23"/>
      <c r="C69" s="23"/>
      <c r="D69" s="23"/>
    </row>
    <row r="70" spans="1:4" x14ac:dyDescent="0.35">
      <c r="A70" s="23"/>
      <c r="B70" s="23"/>
      <c r="C70" s="23"/>
      <c r="D70" s="23"/>
    </row>
    <row r="71" spans="1:4" x14ac:dyDescent="0.35">
      <c r="A71" s="23"/>
      <c r="B71" s="23"/>
      <c r="C71" s="23"/>
      <c r="D71" s="23"/>
    </row>
    <row r="72" spans="1:4" x14ac:dyDescent="0.35">
      <c r="A72" s="23"/>
      <c r="B72" s="23"/>
      <c r="C72" s="23"/>
      <c r="D72" s="23"/>
    </row>
    <row r="73" spans="1:4" x14ac:dyDescent="0.35">
      <c r="A73" s="23"/>
      <c r="B73" s="23"/>
      <c r="C73" s="23"/>
      <c r="D73" s="23"/>
    </row>
    <row r="74" spans="1:4" x14ac:dyDescent="0.35">
      <c r="A74" s="23"/>
      <c r="B74" s="23"/>
      <c r="C74" s="23"/>
      <c r="D74" s="23"/>
    </row>
    <row r="75" spans="1:4" x14ac:dyDescent="0.35">
      <c r="A75" s="23"/>
      <c r="B75" s="23"/>
      <c r="C75" s="23"/>
      <c r="D75" s="23"/>
    </row>
    <row r="76" spans="1:4" x14ac:dyDescent="0.35">
      <c r="A76" s="23"/>
      <c r="B76" s="23"/>
      <c r="C76" s="23"/>
      <c r="D76" s="23"/>
    </row>
    <row r="77" spans="1:4" x14ac:dyDescent="0.35">
      <c r="A77" s="23"/>
      <c r="B77" s="23"/>
      <c r="C77" s="23"/>
      <c r="D77" s="23"/>
    </row>
    <row r="78" spans="1:4" x14ac:dyDescent="0.35">
      <c r="A78" s="23"/>
      <c r="B78" s="23"/>
      <c r="C78" s="23"/>
      <c r="D78" s="23"/>
    </row>
    <row r="79" spans="1:4" x14ac:dyDescent="0.35">
      <c r="A79" s="23"/>
      <c r="B79" s="23"/>
      <c r="C79" s="23"/>
      <c r="D79" s="23"/>
    </row>
    <row r="80" spans="1:4" x14ac:dyDescent="0.35">
      <c r="A80" s="23"/>
      <c r="B80" s="23"/>
      <c r="C80" s="23"/>
      <c r="D80" s="23"/>
    </row>
    <row r="81" spans="1:4" x14ac:dyDescent="0.35">
      <c r="A81" s="23"/>
      <c r="B81" s="23"/>
      <c r="C81" s="23"/>
      <c r="D81" s="23"/>
    </row>
    <row r="82" spans="1:4" x14ac:dyDescent="0.35">
      <c r="A82" s="23"/>
      <c r="B82" s="23"/>
      <c r="C82" s="23"/>
      <c r="D82" s="23"/>
    </row>
    <row r="83" spans="1:4" x14ac:dyDescent="0.35">
      <c r="A83" s="23"/>
      <c r="B83" s="23"/>
      <c r="C83" s="23"/>
      <c r="D83" s="23"/>
    </row>
    <row r="84" spans="1:4" x14ac:dyDescent="0.35">
      <c r="A84" s="23"/>
      <c r="B84" s="23"/>
      <c r="C84" s="23"/>
      <c r="D84" s="23"/>
    </row>
    <row r="85" spans="1:4" x14ac:dyDescent="0.35">
      <c r="A85" s="23"/>
      <c r="B85" s="23"/>
      <c r="C85" s="23"/>
      <c r="D85" s="23"/>
    </row>
    <row r="86" spans="1:4" x14ac:dyDescent="0.35">
      <c r="A86" s="23"/>
      <c r="B86" s="23"/>
      <c r="C86" s="23"/>
      <c r="D86" s="23"/>
    </row>
    <row r="87" spans="1:4" x14ac:dyDescent="0.35">
      <c r="A87" s="23"/>
      <c r="B87" s="23"/>
      <c r="C87" s="23"/>
      <c r="D87" s="23"/>
    </row>
    <row r="88" spans="1:4" x14ac:dyDescent="0.35">
      <c r="A88" s="23"/>
      <c r="B88" s="23"/>
      <c r="C88" s="23"/>
      <c r="D88" s="23"/>
    </row>
    <row r="89" spans="1:4" x14ac:dyDescent="0.35">
      <c r="A89" s="23"/>
      <c r="B89" s="23"/>
      <c r="C89" s="23"/>
      <c r="D89" s="23"/>
    </row>
    <row r="90" spans="1:4" x14ac:dyDescent="0.35">
      <c r="A90" s="23"/>
      <c r="B90" s="23"/>
      <c r="C90" s="23"/>
      <c r="D90" s="23"/>
    </row>
    <row r="91" spans="1:4" x14ac:dyDescent="0.35">
      <c r="A91" s="23"/>
      <c r="B91" s="23"/>
      <c r="C91" s="23"/>
      <c r="D91" s="23"/>
    </row>
    <row r="92" spans="1:4" x14ac:dyDescent="0.35">
      <c r="A92" s="23"/>
      <c r="B92" s="23"/>
      <c r="C92" s="23"/>
      <c r="D92" s="23"/>
    </row>
    <row r="93" spans="1:4" x14ac:dyDescent="0.35">
      <c r="A93" s="23"/>
      <c r="B93" s="23"/>
      <c r="C93" s="23"/>
      <c r="D93" s="23"/>
    </row>
    <row r="94" spans="1:4" x14ac:dyDescent="0.35">
      <c r="A94" s="23"/>
      <c r="B94" s="23"/>
      <c r="C94" s="23"/>
      <c r="D94" s="23"/>
    </row>
    <row r="95" spans="1:4" x14ac:dyDescent="0.35">
      <c r="A95" s="23"/>
      <c r="B95" s="23"/>
      <c r="C95" s="23"/>
      <c r="D95" s="23"/>
    </row>
    <row r="96" spans="1:4" x14ac:dyDescent="0.35">
      <c r="A96" s="23"/>
      <c r="B96" s="23"/>
      <c r="C96" s="23"/>
      <c r="D96" s="23"/>
    </row>
    <row r="97" spans="1:4" x14ac:dyDescent="0.35">
      <c r="A97" s="23"/>
      <c r="B97" s="23"/>
      <c r="C97" s="23"/>
      <c r="D97" s="23"/>
    </row>
    <row r="98" spans="1:4" x14ac:dyDescent="0.35">
      <c r="A98" s="23"/>
      <c r="B98" s="23"/>
      <c r="C98" s="23"/>
      <c r="D98" s="23"/>
    </row>
    <row r="99" spans="1:4" x14ac:dyDescent="0.35">
      <c r="A99" s="23"/>
      <c r="B99" s="23"/>
      <c r="C99" s="23"/>
      <c r="D99" s="23"/>
    </row>
    <row r="100" spans="1:4" x14ac:dyDescent="0.35">
      <c r="A100" s="23"/>
      <c r="B100" s="23"/>
      <c r="C100" s="23"/>
      <c r="D100" s="23"/>
    </row>
    <row r="101" spans="1:4" x14ac:dyDescent="0.35">
      <c r="A101" s="23"/>
      <c r="B101" s="23"/>
      <c r="C101" s="23"/>
      <c r="D101" s="23"/>
    </row>
    <row r="102" spans="1:4" x14ac:dyDescent="0.35">
      <c r="A102" s="23"/>
      <c r="B102" s="23"/>
      <c r="C102" s="23"/>
      <c r="D102" s="23"/>
    </row>
    <row r="103" spans="1:4" x14ac:dyDescent="0.35">
      <c r="A103" s="23"/>
      <c r="B103" s="23"/>
      <c r="C103" s="23"/>
      <c r="D103" s="23"/>
    </row>
    <row r="104" spans="1:4" x14ac:dyDescent="0.35">
      <c r="A104" s="23"/>
      <c r="B104" s="23"/>
      <c r="C104" s="23"/>
      <c r="D104" s="23"/>
    </row>
    <row r="105" spans="1:4" x14ac:dyDescent="0.35">
      <c r="A105" s="23"/>
      <c r="B105" s="23"/>
      <c r="C105" s="23"/>
      <c r="D105" s="23"/>
    </row>
    <row r="106" spans="1:4" x14ac:dyDescent="0.35">
      <c r="A106" s="23"/>
      <c r="B106" s="23"/>
      <c r="C106" s="23"/>
      <c r="D106" s="23"/>
    </row>
    <row r="107" spans="1:4" x14ac:dyDescent="0.35">
      <c r="A107" s="23"/>
      <c r="B107" s="23"/>
      <c r="C107" s="23"/>
      <c r="D107" s="23"/>
    </row>
    <row r="108" spans="1:4" x14ac:dyDescent="0.35">
      <c r="A108" s="23"/>
      <c r="B108" s="23"/>
      <c r="C108" s="23"/>
      <c r="D108" s="23"/>
    </row>
    <row r="109" spans="1:4" x14ac:dyDescent="0.35">
      <c r="A109" s="23"/>
      <c r="B109" s="23"/>
      <c r="C109" s="23"/>
      <c r="D109" s="23"/>
    </row>
    <row r="110" spans="1:4" x14ac:dyDescent="0.35">
      <c r="A110" s="23"/>
      <c r="B110" s="23"/>
      <c r="C110" s="23"/>
      <c r="D110" s="23"/>
    </row>
    <row r="111" spans="1:4" x14ac:dyDescent="0.35">
      <c r="A111" s="23"/>
      <c r="B111" s="23"/>
      <c r="C111" s="23"/>
      <c r="D111" s="23"/>
    </row>
    <row r="112" spans="1:4" x14ac:dyDescent="0.35">
      <c r="A112" s="23"/>
      <c r="B112" s="23"/>
      <c r="C112" s="23"/>
      <c r="D112" s="23"/>
    </row>
    <row r="113" spans="1:4" x14ac:dyDescent="0.35">
      <c r="A113" s="23"/>
      <c r="B113" s="23"/>
      <c r="C113" s="23"/>
      <c r="D113" s="23"/>
    </row>
    <row r="114" spans="1:4" x14ac:dyDescent="0.35">
      <c r="A114" s="23"/>
      <c r="B114" s="23"/>
      <c r="C114" s="23"/>
      <c r="D114" s="23"/>
    </row>
    <row r="115" spans="1:4" x14ac:dyDescent="0.35">
      <c r="A115" s="23"/>
      <c r="B115" s="23"/>
      <c r="C115" s="23"/>
      <c r="D115" s="23"/>
    </row>
    <row r="116" spans="1:4" x14ac:dyDescent="0.35">
      <c r="A116" s="23"/>
      <c r="B116" s="23"/>
      <c r="C116" s="23"/>
      <c r="D116" s="23"/>
    </row>
    <row r="117" spans="1:4" x14ac:dyDescent="0.35">
      <c r="A117" s="23"/>
      <c r="B117" s="23"/>
      <c r="C117" s="23"/>
      <c r="D117" s="23"/>
    </row>
    <row r="118" spans="1:4" x14ac:dyDescent="0.35">
      <c r="A118" s="23"/>
      <c r="B118" s="23"/>
      <c r="C118" s="23"/>
      <c r="D118" s="23"/>
    </row>
    <row r="119" spans="1:4" x14ac:dyDescent="0.35">
      <c r="A119" s="23"/>
      <c r="B119" s="23"/>
      <c r="C119" s="23"/>
      <c r="D119" s="23"/>
    </row>
    <row r="120" spans="1:4" x14ac:dyDescent="0.35">
      <c r="A120" s="23"/>
      <c r="B120" s="23"/>
      <c r="C120" s="23"/>
      <c r="D120" s="23"/>
    </row>
    <row r="121" spans="1:4" x14ac:dyDescent="0.35">
      <c r="A121" s="23"/>
      <c r="B121" s="23"/>
      <c r="C121" s="23"/>
      <c r="D121" s="23"/>
    </row>
    <row r="122" spans="1:4" x14ac:dyDescent="0.35">
      <c r="A122" s="23"/>
      <c r="B122" s="23"/>
      <c r="C122" s="23"/>
      <c r="D122" s="23"/>
    </row>
    <row r="123" spans="1:4" x14ac:dyDescent="0.35">
      <c r="A123" s="23"/>
      <c r="B123" s="23"/>
      <c r="C123" s="23"/>
      <c r="D123" s="23"/>
    </row>
    <row r="124" spans="1:4" x14ac:dyDescent="0.35">
      <c r="A124" s="23"/>
      <c r="B124" s="23"/>
      <c r="C124" s="23"/>
      <c r="D124" s="23"/>
    </row>
    <row r="125" spans="1:4" x14ac:dyDescent="0.35">
      <c r="A125" s="23"/>
      <c r="B125" s="23"/>
      <c r="C125" s="23"/>
      <c r="D125" s="23"/>
    </row>
    <row r="126" spans="1:4" x14ac:dyDescent="0.35">
      <c r="A126" s="23"/>
      <c r="B126" s="23"/>
      <c r="C126" s="23"/>
      <c r="D126" s="23"/>
    </row>
    <row r="127" spans="1:4" x14ac:dyDescent="0.35">
      <c r="A127" s="23"/>
      <c r="B127" s="23"/>
      <c r="C127" s="23"/>
      <c r="D127" s="23"/>
    </row>
    <row r="128" spans="1:4" x14ac:dyDescent="0.35">
      <c r="A128" s="23"/>
      <c r="B128" s="23"/>
      <c r="C128" s="23"/>
      <c r="D128" s="23"/>
    </row>
    <row r="129" spans="1:4" x14ac:dyDescent="0.35">
      <c r="A129" s="23"/>
      <c r="B129" s="23"/>
      <c r="C129" s="23"/>
      <c r="D129" s="23"/>
    </row>
    <row r="130" spans="1:4" x14ac:dyDescent="0.35">
      <c r="A130" s="23"/>
      <c r="B130" s="23"/>
      <c r="C130" s="23"/>
      <c r="D130" s="23"/>
    </row>
    <row r="131" spans="1:4" x14ac:dyDescent="0.35">
      <c r="A131" s="23"/>
      <c r="B131" s="23"/>
      <c r="C131" s="23"/>
      <c r="D131" s="23"/>
    </row>
    <row r="132" spans="1:4" x14ac:dyDescent="0.35">
      <c r="A132" s="23"/>
      <c r="B132" s="23"/>
      <c r="C132" s="23"/>
      <c r="D132" s="23"/>
    </row>
    <row r="133" spans="1:4" x14ac:dyDescent="0.35">
      <c r="A133" s="23"/>
      <c r="B133" s="23"/>
      <c r="C133" s="23"/>
      <c r="D133" s="23"/>
    </row>
    <row r="134" spans="1:4" x14ac:dyDescent="0.35">
      <c r="A134" s="23"/>
      <c r="B134" s="23"/>
      <c r="C134" s="23"/>
      <c r="D134" s="23"/>
    </row>
    <row r="135" spans="1:4" x14ac:dyDescent="0.35">
      <c r="A135" s="23"/>
      <c r="B135" s="23"/>
      <c r="C135" s="23"/>
      <c r="D135" s="23"/>
    </row>
    <row r="136" spans="1:4" x14ac:dyDescent="0.35">
      <c r="A136" s="23"/>
      <c r="B136" s="23"/>
      <c r="C136" s="23"/>
      <c r="D136" s="23"/>
    </row>
    <row r="137" spans="1:4" x14ac:dyDescent="0.35">
      <c r="A137" s="23"/>
      <c r="B137" s="23"/>
      <c r="C137" s="23"/>
      <c r="D137" s="23"/>
    </row>
    <row r="138" spans="1:4" x14ac:dyDescent="0.35">
      <c r="A138" s="23"/>
      <c r="B138" s="23"/>
      <c r="C138" s="23"/>
      <c r="D138" s="23"/>
    </row>
    <row r="139" spans="1:4" x14ac:dyDescent="0.35">
      <c r="A139" s="23"/>
      <c r="B139" s="23"/>
      <c r="C139" s="23"/>
      <c r="D139" s="23"/>
    </row>
    <row r="140" spans="1:4" x14ac:dyDescent="0.35">
      <c r="A140" s="23"/>
      <c r="B140" s="23"/>
      <c r="C140" s="23"/>
      <c r="D140" s="23"/>
    </row>
    <row r="141" spans="1:4" x14ac:dyDescent="0.35">
      <c r="A141" s="23"/>
      <c r="B141" s="23"/>
      <c r="C141" s="23"/>
      <c r="D141" s="23"/>
    </row>
    <row r="142" spans="1:4" x14ac:dyDescent="0.35">
      <c r="A142" s="23"/>
      <c r="B142" s="23"/>
      <c r="C142" s="23"/>
      <c r="D142" s="23"/>
    </row>
    <row r="143" spans="1:4" x14ac:dyDescent="0.35">
      <c r="A143" s="23"/>
      <c r="B143" s="23"/>
      <c r="C143" s="23"/>
      <c r="D143" s="23"/>
    </row>
    <row r="144" spans="1:4" x14ac:dyDescent="0.35">
      <c r="A144" s="23"/>
      <c r="B144" s="23"/>
      <c r="C144" s="23"/>
      <c r="D144" s="23"/>
    </row>
    <row r="145" spans="1:4" x14ac:dyDescent="0.35">
      <c r="A145" s="23"/>
      <c r="B145" s="23"/>
      <c r="C145" s="23"/>
      <c r="D145" s="23"/>
    </row>
    <row r="146" spans="1:4" x14ac:dyDescent="0.35">
      <c r="A146" s="23"/>
      <c r="B146" s="23"/>
      <c r="C146" s="23"/>
      <c r="D146" s="23"/>
    </row>
    <row r="147" spans="1:4" x14ac:dyDescent="0.35">
      <c r="A147" s="23"/>
      <c r="B147" s="23"/>
      <c r="C147" s="23"/>
      <c r="D147" s="23"/>
    </row>
    <row r="148" spans="1:4" x14ac:dyDescent="0.35">
      <c r="A148" s="23"/>
      <c r="B148" s="23"/>
      <c r="C148" s="23"/>
      <c r="D148" s="23"/>
    </row>
    <row r="149" spans="1:4" x14ac:dyDescent="0.35">
      <c r="A149" s="23"/>
      <c r="B149" s="23"/>
      <c r="C149" s="23"/>
      <c r="D149" s="23"/>
    </row>
    <row r="150" spans="1:4" x14ac:dyDescent="0.35">
      <c r="A150" s="23"/>
      <c r="B150" s="23"/>
      <c r="C150" s="23"/>
      <c r="D150" s="23"/>
    </row>
    <row r="151" spans="1:4" x14ac:dyDescent="0.35">
      <c r="A151" s="23"/>
      <c r="B151" s="23"/>
      <c r="C151" s="23"/>
      <c r="D151" s="23"/>
    </row>
    <row r="152" spans="1:4" x14ac:dyDescent="0.35">
      <c r="A152" s="23"/>
      <c r="B152" s="23"/>
      <c r="C152" s="23"/>
      <c r="D152" s="23"/>
    </row>
    <row r="153" spans="1:4" x14ac:dyDescent="0.35">
      <c r="A153" s="23"/>
      <c r="B153" s="23"/>
      <c r="C153" s="23"/>
      <c r="D153" s="23"/>
    </row>
    <row r="154" spans="1:4" x14ac:dyDescent="0.35">
      <c r="A154" s="23"/>
      <c r="B154" s="23"/>
      <c r="C154" s="23"/>
      <c r="D154" s="23"/>
    </row>
    <row r="155" spans="1:4" x14ac:dyDescent="0.35">
      <c r="A155" s="23"/>
      <c r="B155" s="23"/>
      <c r="C155" s="23"/>
      <c r="D155" s="23"/>
    </row>
    <row r="156" spans="1:4" x14ac:dyDescent="0.35">
      <c r="A156" s="23"/>
      <c r="B156" s="23"/>
      <c r="C156" s="23"/>
      <c r="D156" s="23"/>
    </row>
    <row r="157" spans="1:4" x14ac:dyDescent="0.35">
      <c r="A157" s="23"/>
      <c r="B157" s="23"/>
      <c r="C157" s="23"/>
      <c r="D157" s="23"/>
    </row>
    <row r="158" spans="1:4" x14ac:dyDescent="0.35">
      <c r="A158" s="23"/>
      <c r="B158" s="23"/>
      <c r="C158" s="23"/>
      <c r="D158" s="23"/>
    </row>
    <row r="159" spans="1:4" x14ac:dyDescent="0.35">
      <c r="A159" s="23"/>
      <c r="B159" s="23"/>
      <c r="C159" s="23"/>
      <c r="D159" s="23"/>
    </row>
    <row r="160" spans="1:4" x14ac:dyDescent="0.35">
      <c r="A160" s="23"/>
      <c r="B160" s="23"/>
      <c r="C160" s="23"/>
      <c r="D160" s="23"/>
    </row>
    <row r="161" spans="1:4" x14ac:dyDescent="0.35">
      <c r="A161" s="23"/>
      <c r="B161" s="23"/>
      <c r="C161" s="23"/>
      <c r="D161" s="23"/>
    </row>
    <row r="162" spans="1:4" x14ac:dyDescent="0.35">
      <c r="A162" s="23"/>
      <c r="B162" s="23"/>
      <c r="C162" s="23"/>
      <c r="D162" s="23"/>
    </row>
    <row r="163" spans="1:4" x14ac:dyDescent="0.35">
      <c r="A163" s="23"/>
      <c r="B163" s="23"/>
      <c r="C163" s="23"/>
      <c r="D163" s="23"/>
    </row>
    <row r="164" spans="1:4" x14ac:dyDescent="0.35">
      <c r="A164" s="23"/>
      <c r="B164" s="23"/>
      <c r="C164" s="23"/>
      <c r="D164" s="23"/>
    </row>
    <row r="165" spans="1:4" x14ac:dyDescent="0.35">
      <c r="A165" s="23"/>
      <c r="B165" s="23"/>
      <c r="C165" s="23"/>
      <c r="D165" s="23"/>
    </row>
    <row r="166" spans="1:4" x14ac:dyDescent="0.35">
      <c r="A166" s="23"/>
      <c r="B166" s="23"/>
      <c r="C166" s="23"/>
      <c r="D166" s="23"/>
    </row>
    <row r="167" spans="1:4" x14ac:dyDescent="0.35">
      <c r="A167" s="23"/>
      <c r="B167" s="23"/>
      <c r="C167" s="23"/>
      <c r="D167" s="23"/>
    </row>
    <row r="168" spans="1:4" x14ac:dyDescent="0.35">
      <c r="A168" s="23"/>
      <c r="B168" s="23"/>
      <c r="C168" s="23"/>
      <c r="D168" s="23"/>
    </row>
    <row r="169" spans="1:4" x14ac:dyDescent="0.35">
      <c r="A169" s="23"/>
      <c r="B169" s="23"/>
      <c r="C169" s="23"/>
      <c r="D169" s="23"/>
    </row>
    <row r="170" spans="1:4" x14ac:dyDescent="0.35">
      <c r="A170" s="23"/>
      <c r="B170" s="23"/>
      <c r="C170" s="23"/>
      <c r="D170" s="23"/>
    </row>
    <row r="171" spans="1:4" x14ac:dyDescent="0.35">
      <c r="A171" s="23"/>
      <c r="B171" s="23"/>
      <c r="C171" s="23"/>
      <c r="D171" s="23"/>
    </row>
    <row r="172" spans="1:4" x14ac:dyDescent="0.35">
      <c r="A172" s="23"/>
      <c r="B172" s="23"/>
      <c r="C172" s="23"/>
      <c r="D172" s="23"/>
    </row>
    <row r="173" spans="1:4" x14ac:dyDescent="0.35">
      <c r="A173" s="23"/>
      <c r="B173" s="23"/>
      <c r="C173" s="23"/>
      <c r="D173" s="23"/>
    </row>
    <row r="174" spans="1:4" x14ac:dyDescent="0.35">
      <c r="A174" s="23"/>
      <c r="B174" s="23"/>
      <c r="C174" s="23"/>
      <c r="D174" s="23"/>
    </row>
    <row r="175" spans="1:4" x14ac:dyDescent="0.35">
      <c r="A175" s="23"/>
      <c r="B175" s="23"/>
      <c r="C175" s="23"/>
      <c r="D175" s="23"/>
    </row>
    <row r="176" spans="1:4" x14ac:dyDescent="0.35">
      <c r="A176" s="23"/>
      <c r="B176" s="23"/>
      <c r="C176" s="23"/>
      <c r="D176" s="23"/>
    </row>
    <row r="177" spans="1:4" x14ac:dyDescent="0.35">
      <c r="A177" s="23"/>
      <c r="B177" s="23"/>
      <c r="C177" s="23"/>
      <c r="D177" s="23"/>
    </row>
    <row r="178" spans="1:4" x14ac:dyDescent="0.35">
      <c r="A178" s="23"/>
      <c r="B178" s="23"/>
      <c r="C178" s="23"/>
      <c r="D178" s="23"/>
    </row>
    <row r="179" spans="1:4" x14ac:dyDescent="0.35">
      <c r="A179" s="23"/>
      <c r="B179" s="23"/>
      <c r="C179" s="23"/>
      <c r="D179" s="23"/>
    </row>
    <row r="180" spans="1:4" x14ac:dyDescent="0.35">
      <c r="A180" s="23"/>
      <c r="B180" s="23"/>
      <c r="C180" s="23"/>
      <c r="D180" s="23"/>
    </row>
    <row r="181" spans="1:4" x14ac:dyDescent="0.35">
      <c r="A181" s="23"/>
      <c r="B181" s="23"/>
      <c r="C181" s="23"/>
      <c r="D181" s="23"/>
    </row>
    <row r="182" spans="1:4" x14ac:dyDescent="0.35">
      <c r="A182" s="23"/>
      <c r="B182" s="23"/>
      <c r="C182" s="23"/>
      <c r="D182" s="23"/>
    </row>
    <row r="183" spans="1:4" x14ac:dyDescent="0.35">
      <c r="A183" s="23"/>
      <c r="B183" s="23"/>
      <c r="C183" s="23"/>
      <c r="D183" s="23"/>
    </row>
    <row r="184" spans="1:4" x14ac:dyDescent="0.35">
      <c r="A184" s="23"/>
      <c r="B184" s="23"/>
      <c r="C184" s="23"/>
      <c r="D184" s="23"/>
    </row>
    <row r="185" spans="1:4" x14ac:dyDescent="0.35">
      <c r="A185" s="23"/>
      <c r="B185" s="23"/>
      <c r="C185" s="23"/>
      <c r="D185" s="23"/>
    </row>
    <row r="186" spans="1:4" x14ac:dyDescent="0.35">
      <c r="A186" s="23"/>
      <c r="B186" s="23"/>
      <c r="C186" s="23"/>
      <c r="D186" s="23"/>
    </row>
    <row r="187" spans="1:4" x14ac:dyDescent="0.35">
      <c r="A187" s="23"/>
      <c r="B187" s="23"/>
      <c r="C187" s="23"/>
      <c r="D187" s="23"/>
    </row>
    <row r="188" spans="1:4" x14ac:dyDescent="0.35">
      <c r="A188" s="23"/>
      <c r="B188" s="23"/>
      <c r="C188" s="23"/>
      <c r="D188" s="23"/>
    </row>
    <row r="189" spans="1:4" x14ac:dyDescent="0.35">
      <c r="A189" s="23"/>
      <c r="B189" s="23"/>
      <c r="C189" s="23"/>
      <c r="D189" s="23"/>
    </row>
    <row r="190" spans="1:4" x14ac:dyDescent="0.35">
      <c r="A190" s="23"/>
      <c r="B190" s="23"/>
      <c r="C190" s="23"/>
      <c r="D190" s="23"/>
    </row>
    <row r="191" spans="1:4" x14ac:dyDescent="0.35">
      <c r="A191" s="23"/>
      <c r="B191" s="23"/>
      <c r="C191" s="23"/>
      <c r="D191" s="23"/>
    </row>
    <row r="192" spans="1:4" x14ac:dyDescent="0.35">
      <c r="A192" s="23"/>
      <c r="B192" s="23"/>
      <c r="C192" s="23"/>
      <c r="D192" s="23"/>
    </row>
    <row r="193" spans="1:4" x14ac:dyDescent="0.35">
      <c r="A193" s="23"/>
      <c r="B193" s="23"/>
      <c r="C193" s="23"/>
      <c r="D193" s="23"/>
    </row>
    <row r="194" spans="1:4" x14ac:dyDescent="0.35">
      <c r="A194" s="23"/>
      <c r="B194" s="23"/>
      <c r="C194" s="23"/>
      <c r="D194" s="23"/>
    </row>
    <row r="195" spans="1:4" x14ac:dyDescent="0.35">
      <c r="A195" s="23"/>
      <c r="B195" s="23"/>
      <c r="C195" s="23"/>
      <c r="D195" s="23"/>
    </row>
    <row r="196" spans="1:4" x14ac:dyDescent="0.35">
      <c r="A196" s="23"/>
      <c r="B196" s="23"/>
      <c r="C196" s="23"/>
      <c r="D196" s="23"/>
    </row>
    <row r="197" spans="1:4" x14ac:dyDescent="0.35">
      <c r="A197" s="23"/>
      <c r="B197" s="23"/>
      <c r="C197" s="23"/>
      <c r="D197" s="23"/>
    </row>
    <row r="198" spans="1:4" x14ac:dyDescent="0.35">
      <c r="A198" s="23"/>
      <c r="B198" s="23"/>
      <c r="C198" s="23"/>
      <c r="D198" s="23"/>
    </row>
    <row r="199" spans="1:4" x14ac:dyDescent="0.35">
      <c r="A199" s="23"/>
      <c r="B199" s="23"/>
      <c r="C199" s="23"/>
      <c r="D199" s="23"/>
    </row>
    <row r="200" spans="1:4" x14ac:dyDescent="0.35">
      <c r="A200" s="23"/>
      <c r="B200" s="23"/>
      <c r="C200" s="23"/>
      <c r="D200" s="23"/>
    </row>
    <row r="201" spans="1:4" x14ac:dyDescent="0.35">
      <c r="A201" s="23"/>
      <c r="B201" s="23"/>
      <c r="C201" s="23"/>
      <c r="D201" s="23"/>
    </row>
    <row r="202" spans="1:4" x14ac:dyDescent="0.35">
      <c r="A202" s="23"/>
      <c r="B202" s="23"/>
      <c r="C202" s="23"/>
      <c r="D202" s="23"/>
    </row>
    <row r="203" spans="1:4" x14ac:dyDescent="0.35">
      <c r="A203" s="23"/>
      <c r="B203" s="23"/>
      <c r="C203" s="23"/>
      <c r="D203" s="23"/>
    </row>
    <row r="204" spans="1:4" x14ac:dyDescent="0.35">
      <c r="A204" s="23"/>
      <c r="B204" s="23"/>
      <c r="C204" s="23"/>
      <c r="D204" s="23"/>
    </row>
    <row r="205" spans="1:4" x14ac:dyDescent="0.35">
      <c r="A205" s="23"/>
      <c r="B205" s="23"/>
      <c r="C205" s="23"/>
      <c r="D205" s="23"/>
    </row>
    <row r="206" spans="1:4" x14ac:dyDescent="0.35">
      <c r="A206" s="23"/>
      <c r="B206" s="23"/>
      <c r="C206" s="23"/>
      <c r="D206" s="23"/>
    </row>
    <row r="207" spans="1:4" x14ac:dyDescent="0.35">
      <c r="A207" s="23"/>
      <c r="B207" s="23"/>
      <c r="C207" s="23"/>
      <c r="D207" s="23"/>
    </row>
    <row r="208" spans="1:4" x14ac:dyDescent="0.35">
      <c r="A208" s="23"/>
      <c r="B208" s="23"/>
      <c r="C208" s="23"/>
      <c r="D208" s="23"/>
    </row>
    <row r="209" spans="1:4" x14ac:dyDescent="0.35">
      <c r="A209" s="23"/>
      <c r="B209" s="23"/>
      <c r="C209" s="23"/>
      <c r="D209" s="23"/>
    </row>
    <row r="210" spans="1:4" x14ac:dyDescent="0.35">
      <c r="A210" s="23"/>
      <c r="B210" s="23"/>
      <c r="C210" s="23"/>
      <c r="D210" s="23"/>
    </row>
    <row r="211" spans="1:4" x14ac:dyDescent="0.35">
      <c r="A211" s="23"/>
      <c r="B211" s="23"/>
      <c r="C211" s="23"/>
      <c r="D211" s="23"/>
    </row>
    <row r="212" spans="1:4" x14ac:dyDescent="0.35">
      <c r="A212" s="23"/>
      <c r="B212" s="23"/>
      <c r="C212" s="23"/>
      <c r="D212" s="23"/>
    </row>
    <row r="213" spans="1:4" x14ac:dyDescent="0.35">
      <c r="A213" s="23"/>
      <c r="B213" s="23"/>
      <c r="C213" s="23"/>
      <c r="D213" s="23"/>
    </row>
    <row r="214" spans="1:4" x14ac:dyDescent="0.35">
      <c r="A214" s="23"/>
      <c r="B214" s="23"/>
      <c r="C214" s="23"/>
      <c r="D214" s="23"/>
    </row>
    <row r="215" spans="1:4" x14ac:dyDescent="0.35">
      <c r="A215" s="23"/>
      <c r="B215" s="23"/>
      <c r="C215" s="23"/>
      <c r="D215" s="23"/>
    </row>
    <row r="216" spans="1:4" x14ac:dyDescent="0.35">
      <c r="A216" s="23"/>
      <c r="B216" s="23"/>
      <c r="C216" s="23"/>
      <c r="D216" s="23"/>
    </row>
    <row r="217" spans="1:4" x14ac:dyDescent="0.35">
      <c r="A217" s="23"/>
      <c r="B217" s="23"/>
      <c r="C217" s="23"/>
      <c r="D217" s="23"/>
    </row>
    <row r="218" spans="1:4" x14ac:dyDescent="0.35">
      <c r="A218" s="23"/>
      <c r="B218" s="23"/>
      <c r="C218" s="23"/>
      <c r="D218" s="23"/>
    </row>
    <row r="219" spans="1:4" x14ac:dyDescent="0.35">
      <c r="A219" s="23"/>
      <c r="B219" s="23"/>
      <c r="C219" s="23"/>
      <c r="D219" s="23"/>
    </row>
    <row r="220" spans="1:4" x14ac:dyDescent="0.35">
      <c r="A220" s="23"/>
      <c r="B220" s="23"/>
      <c r="C220" s="23"/>
      <c r="D220" s="23"/>
    </row>
    <row r="221" spans="1:4" x14ac:dyDescent="0.35">
      <c r="A221" s="23"/>
      <c r="B221" s="23"/>
      <c r="C221" s="23"/>
      <c r="D221" s="23"/>
    </row>
    <row r="222" spans="1:4" x14ac:dyDescent="0.35">
      <c r="A222" s="23"/>
      <c r="B222" s="23"/>
      <c r="C222" s="23"/>
      <c r="D222" s="23"/>
    </row>
    <row r="223" spans="1:4" x14ac:dyDescent="0.35">
      <c r="A223" s="23"/>
      <c r="B223" s="23"/>
      <c r="C223" s="23"/>
      <c r="D223" s="23"/>
    </row>
    <row r="224" spans="1:4" x14ac:dyDescent="0.35">
      <c r="A224" s="23"/>
      <c r="B224" s="23"/>
      <c r="C224" s="23"/>
      <c r="D224" s="23"/>
    </row>
    <row r="225" spans="1:4" x14ac:dyDescent="0.35">
      <c r="A225" s="23"/>
      <c r="B225" s="23"/>
      <c r="C225" s="23"/>
      <c r="D225" s="23"/>
    </row>
    <row r="226" spans="1:4" x14ac:dyDescent="0.35">
      <c r="A226" s="23"/>
      <c r="B226" s="23"/>
      <c r="C226" s="23"/>
      <c r="D226" s="23"/>
    </row>
    <row r="227" spans="1:4" x14ac:dyDescent="0.35">
      <c r="A227" s="23"/>
      <c r="B227" s="23"/>
      <c r="C227" s="23"/>
      <c r="D227" s="23"/>
    </row>
    <row r="228" spans="1:4" x14ac:dyDescent="0.35">
      <c r="A228" s="23"/>
      <c r="B228" s="23"/>
      <c r="C228" s="23"/>
      <c r="D228" s="23"/>
    </row>
    <row r="229" spans="1:4" x14ac:dyDescent="0.35">
      <c r="A229" s="23"/>
      <c r="B229" s="23"/>
      <c r="C229" s="23"/>
      <c r="D229" s="23"/>
    </row>
    <row r="230" spans="1:4" x14ac:dyDescent="0.35">
      <c r="A230" s="23"/>
      <c r="B230" s="23"/>
      <c r="C230" s="23"/>
      <c r="D230" s="23"/>
    </row>
    <row r="231" spans="1:4" x14ac:dyDescent="0.35">
      <c r="A231" s="23"/>
      <c r="B231" s="23"/>
      <c r="C231" s="23"/>
      <c r="D231" s="23"/>
    </row>
    <row r="232" spans="1:4" x14ac:dyDescent="0.35">
      <c r="A232" s="23"/>
      <c r="B232" s="23"/>
      <c r="C232" s="23"/>
      <c r="D232" s="23"/>
    </row>
    <row r="233" spans="1:4" x14ac:dyDescent="0.35">
      <c r="A233" s="23"/>
      <c r="B233" s="23"/>
      <c r="C233" s="23"/>
      <c r="D233" s="23"/>
    </row>
    <row r="234" spans="1:4" x14ac:dyDescent="0.35">
      <c r="A234" s="23"/>
      <c r="B234" s="23"/>
      <c r="C234" s="23"/>
      <c r="D234" s="23"/>
    </row>
    <row r="235" spans="1:4" x14ac:dyDescent="0.35">
      <c r="A235" s="23"/>
      <c r="B235" s="23"/>
      <c r="C235" s="23"/>
      <c r="D235" s="23"/>
    </row>
    <row r="236" spans="1:4" x14ac:dyDescent="0.35">
      <c r="A236" s="23"/>
      <c r="B236" s="23"/>
      <c r="C236" s="23"/>
      <c r="D236" s="23"/>
    </row>
    <row r="237" spans="1:4" x14ac:dyDescent="0.35">
      <c r="A237" s="23"/>
      <c r="B237" s="23"/>
      <c r="C237" s="23"/>
      <c r="D237" s="23"/>
    </row>
    <row r="238" spans="1:4" x14ac:dyDescent="0.35">
      <c r="A238" s="23"/>
      <c r="B238" s="23"/>
      <c r="C238" s="23"/>
      <c r="D238" s="23"/>
    </row>
    <row r="239" spans="1:4" x14ac:dyDescent="0.35">
      <c r="A239" s="23"/>
      <c r="B239" s="23"/>
      <c r="C239" s="23"/>
      <c r="D239" s="23"/>
    </row>
    <row r="240" spans="1:4" x14ac:dyDescent="0.35">
      <c r="A240" s="23"/>
      <c r="B240" s="23"/>
      <c r="C240" s="23"/>
      <c r="D240" s="23"/>
    </row>
    <row r="241" spans="1:4" x14ac:dyDescent="0.35">
      <c r="A241" s="23"/>
      <c r="B241" s="23"/>
      <c r="C241" s="23"/>
      <c r="D241" s="23"/>
    </row>
    <row r="242" spans="1:4" x14ac:dyDescent="0.35">
      <c r="A242" s="23"/>
      <c r="B242" s="23"/>
      <c r="C242" s="23"/>
      <c r="D242" s="23"/>
    </row>
    <row r="243" spans="1:4" x14ac:dyDescent="0.35">
      <c r="A243" s="23"/>
      <c r="B243" s="23"/>
      <c r="C243" s="23"/>
      <c r="D243" s="23"/>
    </row>
    <row r="244" spans="1:4" x14ac:dyDescent="0.35">
      <c r="A244" s="23"/>
      <c r="B244" s="23"/>
      <c r="C244" s="23"/>
      <c r="D244" s="23"/>
    </row>
    <row r="245" spans="1:4" x14ac:dyDescent="0.35">
      <c r="A245" s="23"/>
      <c r="B245" s="23"/>
      <c r="C245" s="23"/>
      <c r="D245" s="23"/>
    </row>
    <row r="246" spans="1:4" x14ac:dyDescent="0.35">
      <c r="A246" s="23"/>
      <c r="B246" s="23"/>
      <c r="C246" s="23"/>
      <c r="D246" s="23"/>
    </row>
    <row r="247" spans="1:4" x14ac:dyDescent="0.35">
      <c r="A247" s="23"/>
      <c r="B247" s="23"/>
      <c r="C247" s="23"/>
      <c r="D247" s="23"/>
    </row>
    <row r="248" spans="1:4" x14ac:dyDescent="0.35">
      <c r="A248" s="23"/>
      <c r="B248" s="23"/>
      <c r="C248" s="23"/>
      <c r="D248" s="23"/>
    </row>
    <row r="249" spans="1:4" x14ac:dyDescent="0.35">
      <c r="A249" s="23"/>
      <c r="B249" s="23"/>
      <c r="C249" s="23"/>
      <c r="D249" s="23"/>
    </row>
    <row r="250" spans="1:4" x14ac:dyDescent="0.35">
      <c r="A250" s="23"/>
      <c r="B250" s="23"/>
      <c r="C250" s="23"/>
      <c r="D250" s="23"/>
    </row>
    <row r="251" spans="1:4" x14ac:dyDescent="0.35">
      <c r="A251" s="23"/>
      <c r="B251" s="23"/>
      <c r="C251" s="23"/>
      <c r="D251" s="23"/>
    </row>
    <row r="252" spans="1:4" x14ac:dyDescent="0.35">
      <c r="A252" s="23"/>
      <c r="B252" s="23"/>
      <c r="C252" s="23"/>
      <c r="D252" s="23"/>
    </row>
    <row r="253" spans="1:4" x14ac:dyDescent="0.35">
      <c r="A253" s="23"/>
      <c r="B253" s="23"/>
      <c r="C253" s="23"/>
      <c r="D253" s="23"/>
    </row>
    <row r="254" spans="1:4" x14ac:dyDescent="0.35">
      <c r="A254" s="23"/>
      <c r="B254" s="23"/>
      <c r="C254" s="23"/>
      <c r="D254" s="23"/>
    </row>
    <row r="255" spans="1:4" x14ac:dyDescent="0.35">
      <c r="A255" s="23"/>
      <c r="B255" s="23"/>
      <c r="C255" s="23"/>
      <c r="D255" s="23"/>
    </row>
    <row r="256" spans="1:4" x14ac:dyDescent="0.35">
      <c r="A256" s="23"/>
      <c r="B256" s="23"/>
      <c r="C256" s="23"/>
      <c r="D256" s="23"/>
    </row>
    <row r="257" spans="1:4" x14ac:dyDescent="0.35">
      <c r="A257" s="23"/>
      <c r="B257" s="23"/>
      <c r="C257" s="23"/>
      <c r="D257" s="23"/>
    </row>
    <row r="258" spans="1:4" x14ac:dyDescent="0.35">
      <c r="A258" s="23"/>
      <c r="B258" s="23"/>
      <c r="C258" s="23"/>
      <c r="D258" s="23"/>
    </row>
    <row r="259" spans="1:4" x14ac:dyDescent="0.35">
      <c r="A259" s="23"/>
      <c r="B259" s="23"/>
      <c r="C259" s="23"/>
      <c r="D259" s="23"/>
    </row>
    <row r="260" spans="1:4" x14ac:dyDescent="0.35">
      <c r="A260" s="23"/>
      <c r="B260" s="23"/>
      <c r="C260" s="23"/>
      <c r="D260" s="23"/>
    </row>
    <row r="261" spans="1:4" x14ac:dyDescent="0.35">
      <c r="A261" s="23"/>
      <c r="B261" s="23"/>
      <c r="C261" s="23"/>
      <c r="D261" s="23"/>
    </row>
    <row r="262" spans="1:4" x14ac:dyDescent="0.35">
      <c r="A262" s="23"/>
      <c r="B262" s="23"/>
      <c r="C262" s="23"/>
      <c r="D262" s="23"/>
    </row>
    <row r="263" spans="1:4" x14ac:dyDescent="0.35">
      <c r="A263" s="23"/>
      <c r="B263" s="23"/>
      <c r="C263" s="23"/>
      <c r="D263" s="23"/>
    </row>
    <row r="264" spans="1:4" x14ac:dyDescent="0.35">
      <c r="A264" s="23"/>
      <c r="B264" s="23"/>
      <c r="C264" s="23"/>
      <c r="D264" s="23"/>
    </row>
    <row r="265" spans="1:4" x14ac:dyDescent="0.35">
      <c r="A265" s="23"/>
      <c r="B265" s="23"/>
      <c r="C265" s="23"/>
      <c r="D265" s="23"/>
    </row>
    <row r="266" spans="1:4" x14ac:dyDescent="0.35">
      <c r="A266" s="23"/>
      <c r="B266" s="23"/>
      <c r="C266" s="23"/>
      <c r="D266" s="23"/>
    </row>
    <row r="267" spans="1:4" x14ac:dyDescent="0.35">
      <c r="A267" s="23"/>
      <c r="B267" s="23"/>
      <c r="C267" s="23"/>
      <c r="D267" s="23"/>
    </row>
    <row r="268" spans="1:4" x14ac:dyDescent="0.35">
      <c r="A268" s="23"/>
      <c r="B268" s="23"/>
      <c r="C268" s="23"/>
      <c r="D268" s="23"/>
    </row>
    <row r="269" spans="1:4" x14ac:dyDescent="0.35">
      <c r="A269" s="23"/>
      <c r="B269" s="23"/>
      <c r="C269" s="23"/>
      <c r="D269" s="23"/>
    </row>
    <row r="270" spans="1:4" x14ac:dyDescent="0.35">
      <c r="A270" s="23"/>
      <c r="B270" s="23"/>
      <c r="C270" s="23"/>
      <c r="D270" s="23"/>
    </row>
    <row r="271" spans="1:4" x14ac:dyDescent="0.35">
      <c r="A271" s="23"/>
      <c r="B271" s="23"/>
      <c r="C271" s="23"/>
      <c r="D271" s="23"/>
    </row>
    <row r="272" spans="1:4" x14ac:dyDescent="0.35">
      <c r="A272" s="23"/>
      <c r="B272" s="23"/>
      <c r="C272" s="23"/>
      <c r="D272" s="23"/>
    </row>
    <row r="273" spans="1:4" x14ac:dyDescent="0.35">
      <c r="A273" s="23"/>
      <c r="B273" s="23"/>
      <c r="C273" s="23"/>
      <c r="D273" s="23"/>
    </row>
    <row r="274" spans="1:4" x14ac:dyDescent="0.35">
      <c r="A274" s="23"/>
      <c r="B274" s="23"/>
      <c r="C274" s="23"/>
      <c r="D274" s="23"/>
    </row>
    <row r="275" spans="1:4" x14ac:dyDescent="0.35">
      <c r="A275" s="23"/>
      <c r="B275" s="23"/>
      <c r="C275" s="23"/>
      <c r="D275" s="23"/>
    </row>
    <row r="276" spans="1:4" x14ac:dyDescent="0.35">
      <c r="A276" s="23"/>
      <c r="B276" s="23"/>
      <c r="C276" s="23"/>
      <c r="D276" s="23"/>
    </row>
    <row r="277" spans="1:4" x14ac:dyDescent="0.35">
      <c r="A277" s="23"/>
      <c r="B277" s="23"/>
      <c r="C277" s="23"/>
      <c r="D277" s="23"/>
    </row>
    <row r="278" spans="1:4" x14ac:dyDescent="0.35">
      <c r="A278" s="23"/>
      <c r="B278" s="23"/>
      <c r="C278" s="23"/>
      <c r="D278" s="23"/>
    </row>
    <row r="279" spans="1:4" x14ac:dyDescent="0.35">
      <c r="A279" s="23"/>
      <c r="B279" s="23"/>
      <c r="C279" s="23"/>
      <c r="D279" s="23"/>
    </row>
    <row r="280" spans="1:4" x14ac:dyDescent="0.35">
      <c r="A280" s="23"/>
      <c r="B280" s="23"/>
      <c r="C280" s="23"/>
      <c r="D280" s="23"/>
    </row>
    <row r="281" spans="1:4" x14ac:dyDescent="0.35">
      <c r="A281" s="23"/>
      <c r="B281" s="23"/>
      <c r="C281" s="23"/>
      <c r="D281" s="23"/>
    </row>
    <row r="282" spans="1:4" x14ac:dyDescent="0.35">
      <c r="A282" s="23"/>
      <c r="B282" s="23"/>
      <c r="C282" s="23"/>
      <c r="D282" s="23"/>
    </row>
    <row r="283" spans="1:4" x14ac:dyDescent="0.35">
      <c r="A283" s="23"/>
      <c r="B283" s="23"/>
      <c r="C283" s="23"/>
      <c r="D283" s="23"/>
    </row>
    <row r="284" spans="1:4" x14ac:dyDescent="0.35">
      <c r="A284" s="23"/>
      <c r="B284" s="23"/>
      <c r="C284" s="23"/>
      <c r="D284" s="23"/>
    </row>
    <row r="285" spans="1:4" x14ac:dyDescent="0.35">
      <c r="A285" s="23"/>
      <c r="B285" s="23"/>
      <c r="C285" s="23"/>
      <c r="D285" s="23"/>
    </row>
    <row r="286" spans="1:4" x14ac:dyDescent="0.35">
      <c r="A286" s="23"/>
      <c r="B286" s="23"/>
      <c r="C286" s="23"/>
      <c r="D286" s="23"/>
    </row>
    <row r="287" spans="1:4" x14ac:dyDescent="0.35">
      <c r="A287" s="23"/>
      <c r="B287" s="23"/>
      <c r="C287" s="23"/>
      <c r="D287" s="23"/>
    </row>
    <row r="288" spans="1:4" x14ac:dyDescent="0.35">
      <c r="A288" s="23"/>
      <c r="B288" s="23"/>
      <c r="C288" s="23"/>
      <c r="D288" s="23"/>
    </row>
    <row r="289" spans="1:4" x14ac:dyDescent="0.35">
      <c r="A289" s="23"/>
      <c r="B289" s="23"/>
      <c r="C289" s="23"/>
      <c r="D289" s="23"/>
    </row>
    <row r="290" spans="1:4" x14ac:dyDescent="0.35">
      <c r="A290" s="23"/>
      <c r="B290" s="23"/>
      <c r="C290" s="23"/>
      <c r="D290" s="23"/>
    </row>
    <row r="291" spans="1:4" x14ac:dyDescent="0.35">
      <c r="A291" s="23"/>
      <c r="B291" s="23"/>
      <c r="C291" s="23"/>
      <c r="D291" s="23"/>
    </row>
    <row r="292" spans="1:4" x14ac:dyDescent="0.35">
      <c r="A292" s="23"/>
      <c r="B292" s="23"/>
      <c r="C292" s="23"/>
      <c r="D292" s="23"/>
    </row>
    <row r="293" spans="1:4" x14ac:dyDescent="0.35">
      <c r="A293" s="23"/>
      <c r="B293" s="23"/>
      <c r="C293" s="23"/>
      <c r="D293" s="23"/>
    </row>
    <row r="294" spans="1:4" x14ac:dyDescent="0.35">
      <c r="A294" s="23"/>
      <c r="B294" s="23"/>
      <c r="C294" s="23"/>
      <c r="D294" s="23"/>
    </row>
    <row r="295" spans="1:4" x14ac:dyDescent="0.35">
      <c r="A295" s="23"/>
      <c r="B295" s="23"/>
      <c r="C295" s="23"/>
      <c r="D295" s="23"/>
    </row>
    <row r="296" spans="1:4" x14ac:dyDescent="0.35">
      <c r="A296" s="23"/>
      <c r="B296" s="23"/>
      <c r="C296" s="23"/>
      <c r="D296" s="23"/>
    </row>
    <row r="297" spans="1:4" x14ac:dyDescent="0.35">
      <c r="A297" s="23"/>
      <c r="B297" s="23"/>
      <c r="C297" s="23"/>
      <c r="D297" s="23"/>
    </row>
    <row r="298" spans="1:4" x14ac:dyDescent="0.35">
      <c r="A298" s="23"/>
      <c r="B298" s="23"/>
      <c r="C298" s="23"/>
      <c r="D298" s="23"/>
    </row>
    <row r="299" spans="1:4" x14ac:dyDescent="0.35">
      <c r="A299" s="23"/>
      <c r="B299" s="23"/>
      <c r="C299" s="23"/>
      <c r="D299" s="23"/>
    </row>
    <row r="300" spans="1:4" x14ac:dyDescent="0.35">
      <c r="A300" s="23"/>
      <c r="B300" s="23"/>
      <c r="C300" s="23"/>
      <c r="D300" s="23"/>
    </row>
    <row r="301" spans="1:4" x14ac:dyDescent="0.35">
      <c r="A301" s="23"/>
      <c r="B301" s="23"/>
      <c r="C301" s="23"/>
      <c r="D301" s="23"/>
    </row>
    <row r="302" spans="1:4" x14ac:dyDescent="0.35">
      <c r="A302" s="23"/>
      <c r="B302" s="23"/>
      <c r="C302" s="23"/>
      <c r="D302" s="23"/>
    </row>
    <row r="303" spans="1:4" x14ac:dyDescent="0.35">
      <c r="A303" s="23"/>
      <c r="B303" s="23"/>
      <c r="C303" s="23"/>
      <c r="D303" s="23"/>
    </row>
    <row r="304" spans="1:4" x14ac:dyDescent="0.35">
      <c r="A304" s="23"/>
      <c r="B304" s="23"/>
      <c r="C304" s="23"/>
      <c r="D304" s="23"/>
    </row>
    <row r="305" spans="1:4" x14ac:dyDescent="0.35">
      <c r="A305" s="23"/>
      <c r="B305" s="23"/>
      <c r="C305" s="23"/>
      <c r="D305" s="23"/>
    </row>
    <row r="306" spans="1:4" x14ac:dyDescent="0.35">
      <c r="A306" s="23"/>
      <c r="B306" s="23"/>
      <c r="C306" s="23"/>
      <c r="D306" s="23"/>
    </row>
    <row r="307" spans="1:4" x14ac:dyDescent="0.35">
      <c r="A307" s="23"/>
      <c r="B307" s="23"/>
      <c r="C307" s="23"/>
      <c r="D307" s="23"/>
    </row>
    <row r="308" spans="1:4" x14ac:dyDescent="0.35">
      <c r="A308" s="23"/>
      <c r="B308" s="23"/>
      <c r="C308" s="23"/>
      <c r="D308" s="23"/>
    </row>
    <row r="309" spans="1:4" x14ac:dyDescent="0.35">
      <c r="A309" s="23"/>
      <c r="B309" s="23"/>
      <c r="C309" s="23"/>
      <c r="D309" s="23"/>
    </row>
    <row r="310" spans="1:4" x14ac:dyDescent="0.35">
      <c r="A310" s="23"/>
      <c r="B310" s="23"/>
      <c r="C310" s="23"/>
      <c r="D310" s="23"/>
    </row>
    <row r="311" spans="1:4" x14ac:dyDescent="0.35">
      <c r="A311" s="23"/>
      <c r="B311" s="23"/>
      <c r="C311" s="23"/>
      <c r="D311" s="23"/>
    </row>
    <row r="312" spans="1:4" x14ac:dyDescent="0.35">
      <c r="A312" s="23"/>
      <c r="B312" s="23"/>
      <c r="C312" s="23"/>
      <c r="D312" s="23"/>
    </row>
    <row r="313" spans="1:4" x14ac:dyDescent="0.35">
      <c r="A313" s="23"/>
      <c r="B313" s="23"/>
      <c r="C313" s="23"/>
      <c r="D313" s="23"/>
    </row>
    <row r="314" spans="1:4" x14ac:dyDescent="0.35">
      <c r="A314" s="23"/>
      <c r="B314" s="23"/>
      <c r="C314" s="23"/>
      <c r="D314" s="23"/>
    </row>
    <row r="315" spans="1:4" x14ac:dyDescent="0.35">
      <c r="A315" s="23"/>
      <c r="B315" s="23"/>
      <c r="C315" s="23"/>
      <c r="D315" s="23"/>
    </row>
    <row r="316" spans="1:4" x14ac:dyDescent="0.35">
      <c r="A316" s="23"/>
      <c r="B316" s="23"/>
      <c r="C316" s="23"/>
      <c r="D316" s="23"/>
    </row>
    <row r="317" spans="1:4" x14ac:dyDescent="0.35">
      <c r="A317" s="23"/>
      <c r="B317" s="23"/>
      <c r="C317" s="23"/>
      <c r="D317" s="23"/>
    </row>
    <row r="318" spans="1:4" x14ac:dyDescent="0.35">
      <c r="A318" s="23"/>
      <c r="B318" s="23"/>
      <c r="C318" s="23"/>
      <c r="D318" s="23"/>
    </row>
    <row r="319" spans="1:4" x14ac:dyDescent="0.35">
      <c r="A319" s="23"/>
      <c r="B319" s="23"/>
      <c r="C319" s="23"/>
      <c r="D319" s="23"/>
    </row>
    <row r="320" spans="1:4" x14ac:dyDescent="0.35">
      <c r="A320" s="23"/>
      <c r="B320" s="23"/>
      <c r="C320" s="23"/>
      <c r="D320" s="23"/>
    </row>
    <row r="321" spans="1:4" x14ac:dyDescent="0.35">
      <c r="A321" s="23"/>
      <c r="B321" s="23"/>
      <c r="C321" s="23"/>
      <c r="D321" s="23"/>
    </row>
    <row r="322" spans="1:4" x14ac:dyDescent="0.35">
      <c r="A322" s="23"/>
      <c r="B322" s="23"/>
      <c r="C322" s="23"/>
      <c r="D322" s="23"/>
    </row>
    <row r="323" spans="1:4" x14ac:dyDescent="0.35">
      <c r="A323" s="23"/>
      <c r="B323" s="23"/>
      <c r="C323" s="23"/>
      <c r="D323" s="23"/>
    </row>
    <row r="324" spans="1:4" x14ac:dyDescent="0.35">
      <c r="A324" s="23"/>
      <c r="B324" s="23"/>
      <c r="C324" s="23"/>
      <c r="D324" s="23"/>
    </row>
    <row r="325" spans="1:4" x14ac:dyDescent="0.35">
      <c r="A325" s="23"/>
      <c r="B325" s="23"/>
      <c r="C325" s="23"/>
      <c r="D325" s="23"/>
    </row>
    <row r="326" spans="1:4" x14ac:dyDescent="0.35">
      <c r="A326" s="23"/>
      <c r="B326" s="23"/>
      <c r="C326" s="23"/>
      <c r="D326" s="23"/>
    </row>
    <row r="327" spans="1:4" x14ac:dyDescent="0.35">
      <c r="A327" s="23"/>
      <c r="B327" s="23"/>
      <c r="C327" s="23"/>
      <c r="D327" s="23"/>
    </row>
    <row r="328" spans="1:4" x14ac:dyDescent="0.35">
      <c r="A328" s="23"/>
      <c r="B328" s="23"/>
      <c r="C328" s="23"/>
      <c r="D328" s="23"/>
    </row>
    <row r="329" spans="1:4" x14ac:dyDescent="0.35">
      <c r="A329" s="23"/>
      <c r="B329" s="23"/>
      <c r="C329" s="23"/>
      <c r="D329" s="23"/>
    </row>
    <row r="330" spans="1:4" x14ac:dyDescent="0.35">
      <c r="A330" s="23"/>
      <c r="B330" s="23"/>
      <c r="C330" s="23"/>
      <c r="D330" s="23"/>
    </row>
    <row r="331" spans="1:4" x14ac:dyDescent="0.35">
      <c r="A331" s="23"/>
      <c r="B331" s="23"/>
      <c r="C331" s="23"/>
      <c r="D331" s="23"/>
    </row>
    <row r="332" spans="1:4" x14ac:dyDescent="0.35">
      <c r="A332" s="23"/>
      <c r="B332" s="23"/>
      <c r="C332" s="23"/>
      <c r="D332" s="23"/>
    </row>
    <row r="333" spans="1:4" x14ac:dyDescent="0.35">
      <c r="A333" s="23"/>
      <c r="B333" s="23"/>
      <c r="C333" s="23"/>
      <c r="D333" s="23"/>
    </row>
    <row r="334" spans="1:4" x14ac:dyDescent="0.35">
      <c r="A334" s="23"/>
      <c r="B334" s="23"/>
      <c r="C334" s="23"/>
      <c r="D334" s="23"/>
    </row>
    <row r="335" spans="1:4" x14ac:dyDescent="0.35">
      <c r="A335" s="23"/>
      <c r="B335" s="23"/>
      <c r="C335" s="23"/>
      <c r="D335" s="23"/>
    </row>
    <row r="336" spans="1:4" x14ac:dyDescent="0.35">
      <c r="A336" s="23"/>
      <c r="B336" s="23"/>
      <c r="C336" s="23"/>
      <c r="D336" s="23"/>
    </row>
    <row r="337" spans="1:4" x14ac:dyDescent="0.35">
      <c r="A337" s="23"/>
      <c r="B337" s="23"/>
      <c r="C337" s="23"/>
      <c r="D337" s="23"/>
    </row>
    <row r="338" spans="1:4" x14ac:dyDescent="0.35">
      <c r="A338" s="23"/>
      <c r="B338" s="23"/>
      <c r="C338" s="23"/>
      <c r="D338" s="23"/>
    </row>
    <row r="339" spans="1:4" x14ac:dyDescent="0.35">
      <c r="A339" s="23"/>
      <c r="B339" s="23"/>
      <c r="C339" s="23"/>
      <c r="D339" s="23"/>
    </row>
    <row r="340" spans="1:4" x14ac:dyDescent="0.35">
      <c r="A340" s="23"/>
      <c r="B340" s="23"/>
      <c r="C340" s="23"/>
      <c r="D340" s="23"/>
    </row>
    <row r="341" spans="1:4" x14ac:dyDescent="0.35">
      <c r="A341" s="23"/>
      <c r="B341" s="23"/>
      <c r="C341" s="23"/>
      <c r="D341" s="23"/>
    </row>
    <row r="342" spans="1:4" x14ac:dyDescent="0.35">
      <c r="A342" s="23"/>
      <c r="B342" s="23"/>
      <c r="C342" s="23"/>
      <c r="D342" s="23"/>
    </row>
    <row r="343" spans="1:4" x14ac:dyDescent="0.35">
      <c r="A343" s="23"/>
      <c r="B343" s="23"/>
      <c r="C343" s="23"/>
      <c r="D343" s="23"/>
    </row>
    <row r="344" spans="1:4" x14ac:dyDescent="0.35">
      <c r="A344" s="23"/>
      <c r="B344" s="23"/>
      <c r="C344" s="23"/>
      <c r="D344" s="23"/>
    </row>
    <row r="345" spans="1:4" x14ac:dyDescent="0.35">
      <c r="A345" s="23"/>
      <c r="B345" s="23"/>
      <c r="C345" s="23"/>
      <c r="D345" s="23"/>
    </row>
    <row r="346" spans="1:4" x14ac:dyDescent="0.35">
      <c r="A346" s="23"/>
      <c r="B346" s="23"/>
      <c r="C346" s="23"/>
      <c r="D346" s="23"/>
    </row>
    <row r="347" spans="1:4" x14ac:dyDescent="0.35">
      <c r="A347" s="23"/>
      <c r="B347" s="23"/>
      <c r="C347" s="23"/>
      <c r="D347" s="23"/>
    </row>
    <row r="348" spans="1:4" x14ac:dyDescent="0.35">
      <c r="A348" s="23"/>
      <c r="B348" s="23"/>
      <c r="C348" s="23"/>
      <c r="D348" s="23"/>
    </row>
    <row r="349" spans="1:4" x14ac:dyDescent="0.35">
      <c r="A349" s="23"/>
      <c r="B349" s="23"/>
      <c r="C349" s="23"/>
      <c r="D349" s="23"/>
    </row>
    <row r="350" spans="1:4" x14ac:dyDescent="0.35">
      <c r="A350" s="23"/>
      <c r="B350" s="23"/>
      <c r="C350" s="23"/>
      <c r="D350" s="23"/>
    </row>
    <row r="351" spans="1:4" x14ac:dyDescent="0.35">
      <c r="A351" s="23"/>
      <c r="B351" s="23"/>
      <c r="C351" s="23"/>
      <c r="D351" s="23"/>
    </row>
    <row r="352" spans="1:4" x14ac:dyDescent="0.35">
      <c r="A352" s="23"/>
      <c r="B352" s="23"/>
      <c r="C352" s="23"/>
      <c r="D352" s="23"/>
    </row>
    <row r="353" spans="1:4" x14ac:dyDescent="0.35">
      <c r="A353" s="23"/>
      <c r="B353" s="23"/>
      <c r="C353" s="23"/>
      <c r="D353" s="23"/>
    </row>
    <row r="354" spans="1:4" x14ac:dyDescent="0.35">
      <c r="A354" s="23"/>
      <c r="B354" s="23"/>
      <c r="C354" s="23"/>
      <c r="D354" s="23"/>
    </row>
    <row r="355" spans="1:4" x14ac:dyDescent="0.35">
      <c r="A355" s="23"/>
      <c r="B355" s="23"/>
      <c r="C355" s="23"/>
      <c r="D355" s="23"/>
    </row>
    <row r="356" spans="1:4" x14ac:dyDescent="0.35">
      <c r="A356" s="23"/>
      <c r="B356" s="23"/>
      <c r="C356" s="23"/>
      <c r="D356" s="23"/>
    </row>
    <row r="357" spans="1:4" x14ac:dyDescent="0.35">
      <c r="A357" s="23"/>
      <c r="B357" s="23"/>
      <c r="C357" s="23"/>
      <c r="D357" s="23"/>
    </row>
    <row r="358" spans="1:4" x14ac:dyDescent="0.35">
      <c r="A358" s="23"/>
      <c r="B358" s="23"/>
      <c r="C358" s="23"/>
      <c r="D358" s="23"/>
    </row>
    <row r="359" spans="1:4" x14ac:dyDescent="0.35">
      <c r="A359" s="23"/>
      <c r="B359" s="23"/>
      <c r="C359" s="23"/>
      <c r="D359" s="23"/>
    </row>
    <row r="360" spans="1:4" x14ac:dyDescent="0.35">
      <c r="A360" s="23"/>
      <c r="B360" s="23"/>
      <c r="C360" s="23"/>
      <c r="D360" s="23"/>
    </row>
    <row r="361" spans="1:4" x14ac:dyDescent="0.35">
      <c r="A361" s="23"/>
      <c r="B361" s="23"/>
      <c r="C361" s="23"/>
      <c r="D361" s="23"/>
    </row>
    <row r="362" spans="1:4" x14ac:dyDescent="0.35">
      <c r="A362" s="23"/>
      <c r="B362" s="23"/>
      <c r="C362" s="23"/>
      <c r="D362" s="23"/>
    </row>
    <row r="363" spans="1:4" x14ac:dyDescent="0.35">
      <c r="A363" s="23"/>
      <c r="B363" s="23"/>
      <c r="C363" s="23"/>
      <c r="D363" s="23"/>
    </row>
    <row r="364" spans="1:4" x14ac:dyDescent="0.35">
      <c r="A364" s="23"/>
      <c r="B364" s="23"/>
      <c r="C364" s="23"/>
      <c r="D364" s="23"/>
    </row>
    <row r="365" spans="1:4" x14ac:dyDescent="0.35">
      <c r="A365" s="23"/>
      <c r="B365" s="23"/>
      <c r="C365" s="23"/>
      <c r="D365" s="23"/>
    </row>
    <row r="366" spans="1:4" x14ac:dyDescent="0.35">
      <c r="A366" s="23"/>
      <c r="B366" s="23"/>
      <c r="C366" s="23"/>
      <c r="D366" s="23"/>
    </row>
    <row r="367" spans="1:4" x14ac:dyDescent="0.35">
      <c r="A367" s="23"/>
      <c r="B367" s="23"/>
      <c r="C367" s="23"/>
      <c r="D367" s="23"/>
    </row>
    <row r="368" spans="1:4" x14ac:dyDescent="0.35">
      <c r="A368" s="23"/>
      <c r="B368" s="23"/>
      <c r="C368" s="23"/>
      <c r="D368" s="23"/>
    </row>
    <row r="369" spans="1:4" x14ac:dyDescent="0.35">
      <c r="A369" s="23"/>
      <c r="B369" s="23"/>
      <c r="C369" s="23"/>
      <c r="D369" s="23"/>
    </row>
    <row r="370" spans="1:4" x14ac:dyDescent="0.35">
      <c r="A370" s="23"/>
      <c r="B370" s="23"/>
      <c r="C370" s="23"/>
      <c r="D370" s="23"/>
    </row>
    <row r="371" spans="1:4" x14ac:dyDescent="0.35">
      <c r="A371" s="23"/>
      <c r="B371" s="23"/>
      <c r="C371" s="23"/>
      <c r="D371" s="23"/>
    </row>
    <row r="372" spans="1:4" x14ac:dyDescent="0.35">
      <c r="A372" s="23"/>
      <c r="B372" s="23"/>
      <c r="C372" s="23"/>
      <c r="D372" s="23"/>
    </row>
    <row r="373" spans="1:4" x14ac:dyDescent="0.35">
      <c r="A373" s="23"/>
      <c r="B373" s="23"/>
      <c r="C373" s="23"/>
      <c r="D373" s="23"/>
    </row>
    <row r="374" spans="1:4" x14ac:dyDescent="0.35">
      <c r="A374" s="23"/>
      <c r="B374" s="23"/>
      <c r="C374" s="23"/>
      <c r="D374" s="23"/>
    </row>
    <row r="375" spans="1:4" x14ac:dyDescent="0.35">
      <c r="A375" s="23"/>
      <c r="B375" s="23"/>
      <c r="C375" s="23"/>
      <c r="D375" s="23"/>
    </row>
    <row r="376" spans="1:4" x14ac:dyDescent="0.35">
      <c r="A376" s="23"/>
      <c r="B376" s="23"/>
      <c r="C376" s="23"/>
      <c r="D376" s="23"/>
    </row>
    <row r="377" spans="1:4" x14ac:dyDescent="0.35">
      <c r="A377" s="23"/>
      <c r="B377" s="23"/>
      <c r="C377" s="23"/>
      <c r="D377" s="23"/>
    </row>
    <row r="378" spans="1:4" x14ac:dyDescent="0.35">
      <c r="A378" s="23"/>
      <c r="B378" s="23"/>
      <c r="C378" s="23"/>
      <c r="D378" s="23"/>
    </row>
    <row r="379" spans="1:4" x14ac:dyDescent="0.35">
      <c r="A379" s="23"/>
      <c r="B379" s="23"/>
      <c r="C379" s="23"/>
      <c r="D379" s="23"/>
    </row>
    <row r="380" spans="1:4" x14ac:dyDescent="0.35">
      <c r="A380" s="23"/>
      <c r="B380" s="23"/>
      <c r="C380" s="23"/>
      <c r="D380" s="23"/>
    </row>
    <row r="381" spans="1:4" x14ac:dyDescent="0.35">
      <c r="A381" s="23"/>
      <c r="B381" s="23"/>
      <c r="C381" s="23"/>
      <c r="D381" s="23"/>
    </row>
    <row r="382" spans="1:4" x14ac:dyDescent="0.35">
      <c r="A382" s="23"/>
      <c r="B382" s="23"/>
      <c r="C382" s="23"/>
      <c r="D382" s="23"/>
    </row>
    <row r="383" spans="1:4" x14ac:dyDescent="0.35">
      <c r="A383" s="23"/>
      <c r="B383" s="23"/>
      <c r="C383" s="23"/>
      <c r="D383" s="23"/>
    </row>
    <row r="384" spans="1:4" x14ac:dyDescent="0.35">
      <c r="A384" s="23"/>
      <c r="B384" s="23"/>
      <c r="C384" s="23"/>
      <c r="D384" s="23"/>
    </row>
    <row r="385" spans="1:4" x14ac:dyDescent="0.35">
      <c r="A385" s="23"/>
      <c r="B385" s="23"/>
      <c r="C385" s="23"/>
      <c r="D385" s="23"/>
    </row>
    <row r="386" spans="1:4" x14ac:dyDescent="0.35">
      <c r="A386" s="23"/>
      <c r="B386" s="23"/>
      <c r="C386" s="23"/>
      <c r="D386" s="23"/>
    </row>
    <row r="387" spans="1:4" x14ac:dyDescent="0.35">
      <c r="A387" s="23"/>
      <c r="B387" s="23"/>
      <c r="C387" s="23"/>
      <c r="D387" s="23"/>
    </row>
    <row r="388" spans="1:4" x14ac:dyDescent="0.35">
      <c r="A388" s="23"/>
      <c r="B388" s="23"/>
      <c r="C388" s="23"/>
      <c r="D388" s="23"/>
    </row>
    <row r="389" spans="1:4" x14ac:dyDescent="0.35">
      <c r="A389" s="23"/>
      <c r="B389" s="23"/>
      <c r="C389" s="23"/>
      <c r="D389" s="23"/>
    </row>
    <row r="390" spans="1:4" x14ac:dyDescent="0.35">
      <c r="A390" s="23"/>
      <c r="B390" s="23"/>
      <c r="C390" s="23"/>
      <c r="D390" s="23"/>
    </row>
    <row r="391" spans="1:4" x14ac:dyDescent="0.35">
      <c r="A391" s="23"/>
      <c r="B391" s="23"/>
      <c r="C391" s="23"/>
      <c r="D391" s="23"/>
    </row>
    <row r="392" spans="1:4" x14ac:dyDescent="0.35">
      <c r="A392" s="23"/>
      <c r="B392" s="23"/>
      <c r="C392" s="23"/>
      <c r="D392" s="23"/>
    </row>
    <row r="393" spans="1:4" x14ac:dyDescent="0.35">
      <c r="A393" s="23"/>
      <c r="B393" s="23"/>
      <c r="C393" s="23"/>
      <c r="D393" s="23"/>
    </row>
    <row r="394" spans="1:4" x14ac:dyDescent="0.35">
      <c r="A394" s="23"/>
      <c r="B394" s="23"/>
      <c r="C394" s="23"/>
      <c r="D394" s="23"/>
    </row>
    <row r="395" spans="1:4" x14ac:dyDescent="0.35">
      <c r="A395" s="23"/>
      <c r="B395" s="23"/>
      <c r="C395" s="23"/>
      <c r="D395" s="23"/>
    </row>
    <row r="396" spans="1:4" x14ac:dyDescent="0.35">
      <c r="A396" s="23"/>
      <c r="B396" s="23"/>
      <c r="C396" s="23"/>
      <c r="D396" s="23"/>
    </row>
    <row r="397" spans="1:4" x14ac:dyDescent="0.35">
      <c r="A397" s="23"/>
      <c r="B397" s="23"/>
      <c r="C397" s="23"/>
      <c r="D397" s="23"/>
    </row>
    <row r="398" spans="1:4" x14ac:dyDescent="0.35">
      <c r="A398" s="23"/>
      <c r="B398" s="23"/>
      <c r="C398" s="23"/>
      <c r="D398" s="23"/>
    </row>
    <row r="399" spans="1:4" x14ac:dyDescent="0.35">
      <c r="A399" s="23"/>
      <c r="B399" s="23"/>
      <c r="C399" s="23"/>
      <c r="D399" s="23"/>
    </row>
    <row r="400" spans="1:4" x14ac:dyDescent="0.35">
      <c r="A400" s="23"/>
      <c r="B400" s="23"/>
      <c r="C400" s="23"/>
      <c r="D400" s="23"/>
    </row>
    <row r="401" spans="1:4" x14ac:dyDescent="0.35">
      <c r="A401" s="23"/>
      <c r="B401" s="23"/>
      <c r="C401" s="23"/>
      <c r="D401" s="23"/>
    </row>
    <row r="402" spans="1:4" x14ac:dyDescent="0.35">
      <c r="A402" s="23"/>
      <c r="B402" s="23"/>
      <c r="C402" s="23"/>
      <c r="D402" s="23"/>
    </row>
    <row r="403" spans="1:4" x14ac:dyDescent="0.35">
      <c r="A403" s="23"/>
      <c r="B403" s="23"/>
      <c r="C403" s="23"/>
      <c r="D403" s="23"/>
    </row>
    <row r="404" spans="1:4" x14ac:dyDescent="0.35">
      <c r="A404" s="23"/>
      <c r="B404" s="23"/>
      <c r="C404" s="23"/>
      <c r="D404" s="23"/>
    </row>
    <row r="405" spans="1:4" x14ac:dyDescent="0.35">
      <c r="A405" s="23"/>
      <c r="B405" s="23"/>
      <c r="C405" s="23"/>
      <c r="D405" s="23"/>
    </row>
    <row r="406" spans="1:4" x14ac:dyDescent="0.35">
      <c r="A406" s="23"/>
      <c r="B406" s="23"/>
      <c r="C406" s="23"/>
      <c r="D406" s="23"/>
    </row>
    <row r="407" spans="1:4" x14ac:dyDescent="0.35">
      <c r="A407" s="23"/>
      <c r="B407" s="23"/>
      <c r="C407" s="23"/>
      <c r="D407" s="23"/>
    </row>
    <row r="408" spans="1:4" x14ac:dyDescent="0.35">
      <c r="A408" s="23"/>
      <c r="B408" s="23"/>
      <c r="C408" s="23"/>
      <c r="D408" s="23"/>
    </row>
    <row r="409" spans="1:4" x14ac:dyDescent="0.35">
      <c r="A409" s="23"/>
      <c r="B409" s="23"/>
      <c r="C409" s="23"/>
      <c r="D409" s="23"/>
    </row>
    <row r="410" spans="1:4" x14ac:dyDescent="0.35">
      <c r="A410" s="23"/>
      <c r="B410" s="23"/>
      <c r="C410" s="23"/>
      <c r="D410" s="23"/>
    </row>
    <row r="411" spans="1:4" x14ac:dyDescent="0.35">
      <c r="A411" s="23"/>
      <c r="B411" s="23"/>
      <c r="C411" s="23"/>
      <c r="D411" s="23"/>
    </row>
    <row r="412" spans="1:4" x14ac:dyDescent="0.35">
      <c r="A412" s="23"/>
      <c r="B412" s="23"/>
      <c r="C412" s="23"/>
      <c r="D412" s="23"/>
    </row>
    <row r="413" spans="1:4" x14ac:dyDescent="0.35">
      <c r="A413" s="23"/>
      <c r="B413" s="23"/>
      <c r="C413" s="23"/>
      <c r="D413" s="23"/>
    </row>
    <row r="414" spans="1:4" x14ac:dyDescent="0.35">
      <c r="A414" s="23"/>
      <c r="B414" s="23"/>
      <c r="C414" s="23"/>
      <c r="D414" s="23"/>
    </row>
    <row r="415" spans="1:4" x14ac:dyDescent="0.35">
      <c r="A415" s="23"/>
      <c r="B415" s="23"/>
      <c r="C415" s="23"/>
      <c r="D415" s="23"/>
    </row>
    <row r="416" spans="1:4" x14ac:dyDescent="0.35">
      <c r="A416" s="23"/>
      <c r="B416" s="23"/>
      <c r="C416" s="23"/>
      <c r="D416" s="23"/>
    </row>
    <row r="417" spans="1:4" x14ac:dyDescent="0.35">
      <c r="A417" s="23"/>
      <c r="B417" s="23"/>
      <c r="C417" s="23"/>
      <c r="D417" s="23"/>
    </row>
    <row r="418" spans="1:4" x14ac:dyDescent="0.35">
      <c r="A418" s="23"/>
      <c r="B418" s="23"/>
      <c r="C418" s="23"/>
      <c r="D418" s="23"/>
    </row>
    <row r="419" spans="1:4" x14ac:dyDescent="0.35">
      <c r="A419" s="23"/>
      <c r="B419" s="23"/>
      <c r="C419" s="23"/>
      <c r="D419" s="23"/>
    </row>
    <row r="420" spans="1:4" x14ac:dyDescent="0.35">
      <c r="A420" s="23"/>
      <c r="B420" s="23"/>
      <c r="C420" s="23"/>
      <c r="D420" s="23"/>
    </row>
    <row r="421" spans="1:4" x14ac:dyDescent="0.35">
      <c r="A421" s="23"/>
      <c r="B421" s="23"/>
      <c r="C421" s="23"/>
      <c r="D421" s="23"/>
    </row>
    <row r="422" spans="1:4" x14ac:dyDescent="0.35">
      <c r="A422" s="23"/>
      <c r="B422" s="23"/>
      <c r="C422" s="23"/>
      <c r="D422" s="23"/>
    </row>
    <row r="423" spans="1:4" x14ac:dyDescent="0.35">
      <c r="A423" s="23"/>
      <c r="B423" s="23"/>
      <c r="C423" s="23"/>
      <c r="D423" s="23"/>
    </row>
    <row r="424" spans="1:4" x14ac:dyDescent="0.35">
      <c r="A424" s="23"/>
      <c r="B424" s="23"/>
      <c r="C424" s="23"/>
      <c r="D424" s="23"/>
    </row>
    <row r="425" spans="1:4" x14ac:dyDescent="0.35">
      <c r="A425" s="23"/>
      <c r="B425" s="23"/>
      <c r="C425" s="23"/>
      <c r="D425" s="23"/>
    </row>
    <row r="426" spans="1:4" x14ac:dyDescent="0.35">
      <c r="A426" s="23"/>
      <c r="B426" s="23"/>
      <c r="C426" s="23"/>
      <c r="D426" s="23"/>
    </row>
    <row r="427" spans="1:4" x14ac:dyDescent="0.35">
      <c r="A427" s="23"/>
      <c r="B427" s="23"/>
      <c r="C427" s="23"/>
      <c r="D427" s="23"/>
    </row>
    <row r="428" spans="1:4" x14ac:dyDescent="0.35">
      <c r="A428" s="23"/>
      <c r="B428" s="23"/>
      <c r="C428" s="23"/>
      <c r="D428" s="23"/>
    </row>
    <row r="429" spans="1:4" x14ac:dyDescent="0.35">
      <c r="A429" s="23"/>
      <c r="B429" s="23"/>
      <c r="C429" s="23"/>
      <c r="D429" s="23"/>
    </row>
    <row r="430" spans="1:4" x14ac:dyDescent="0.35">
      <c r="A430" s="23"/>
      <c r="B430" s="23"/>
      <c r="C430" s="23"/>
      <c r="D430" s="23"/>
    </row>
    <row r="431" spans="1:4" x14ac:dyDescent="0.35">
      <c r="A431" s="23"/>
      <c r="B431" s="23"/>
      <c r="C431" s="23"/>
      <c r="D431" s="23"/>
    </row>
    <row r="432" spans="1:4" x14ac:dyDescent="0.35">
      <c r="A432" s="23"/>
      <c r="B432" s="23"/>
      <c r="C432" s="23"/>
      <c r="D432" s="23"/>
    </row>
    <row r="433" spans="1:4" x14ac:dyDescent="0.35">
      <c r="A433" s="23"/>
      <c r="B433" s="23"/>
      <c r="C433" s="23"/>
      <c r="D433" s="23"/>
    </row>
    <row r="434" spans="1:4" x14ac:dyDescent="0.35">
      <c r="A434" s="23"/>
      <c r="B434" s="23"/>
      <c r="C434" s="23"/>
      <c r="D434" s="23"/>
    </row>
    <row r="435" spans="1:4" x14ac:dyDescent="0.35">
      <c r="A435" s="23"/>
      <c r="B435" s="23"/>
      <c r="C435" s="23"/>
      <c r="D435" s="23"/>
    </row>
    <row r="436" spans="1:4" x14ac:dyDescent="0.35">
      <c r="A436" s="23"/>
      <c r="B436" s="23"/>
      <c r="C436" s="23"/>
      <c r="D436" s="23"/>
    </row>
    <row r="437" spans="1:4" x14ac:dyDescent="0.35">
      <c r="A437" s="23"/>
      <c r="B437" s="23"/>
      <c r="C437" s="23"/>
      <c r="D437" s="23"/>
    </row>
    <row r="438" spans="1:4" x14ac:dyDescent="0.35">
      <c r="A438" s="23"/>
      <c r="B438" s="23"/>
      <c r="C438" s="23"/>
      <c r="D438" s="23"/>
    </row>
    <row r="439" spans="1:4" x14ac:dyDescent="0.35">
      <c r="A439" s="23"/>
      <c r="B439" s="23"/>
      <c r="C439" s="23"/>
      <c r="D439" s="23"/>
    </row>
    <row r="440" spans="1:4" x14ac:dyDescent="0.35">
      <c r="A440" s="23"/>
      <c r="B440" s="23"/>
      <c r="C440" s="23"/>
      <c r="D440" s="23"/>
    </row>
    <row r="441" spans="1:4" x14ac:dyDescent="0.35">
      <c r="A441" s="23"/>
      <c r="B441" s="23"/>
      <c r="C441" s="23"/>
      <c r="D441" s="23"/>
    </row>
    <row r="442" spans="1:4" x14ac:dyDescent="0.35">
      <c r="A442" s="23"/>
      <c r="B442" s="23"/>
      <c r="C442" s="23"/>
      <c r="D442" s="23"/>
    </row>
    <row r="443" spans="1:4" x14ac:dyDescent="0.35">
      <c r="A443" s="23"/>
      <c r="B443" s="23"/>
      <c r="C443" s="23"/>
      <c r="D443" s="23"/>
    </row>
    <row r="444" spans="1:4" x14ac:dyDescent="0.35">
      <c r="A444" s="23"/>
      <c r="B444" s="23"/>
      <c r="C444" s="23"/>
      <c r="D444" s="23"/>
    </row>
    <row r="445" spans="1:4" x14ac:dyDescent="0.35">
      <c r="A445" s="23"/>
      <c r="B445" s="23"/>
      <c r="C445" s="23"/>
      <c r="D445" s="23"/>
    </row>
    <row r="446" spans="1:4" x14ac:dyDescent="0.35">
      <c r="A446" s="23"/>
      <c r="B446" s="23"/>
      <c r="C446" s="23"/>
      <c r="D446" s="23"/>
    </row>
    <row r="447" spans="1:4" x14ac:dyDescent="0.35">
      <c r="A447" s="23"/>
      <c r="B447" s="23"/>
      <c r="C447" s="23"/>
      <c r="D447" s="23"/>
    </row>
    <row r="448" spans="1:4" x14ac:dyDescent="0.35">
      <c r="A448" s="23"/>
      <c r="B448" s="23"/>
      <c r="C448" s="23"/>
      <c r="D448" s="23"/>
    </row>
    <row r="449" spans="1:4" x14ac:dyDescent="0.35">
      <c r="A449" s="23"/>
      <c r="B449" s="23"/>
      <c r="C449" s="23"/>
      <c r="D449" s="23"/>
    </row>
    <row r="450" spans="1:4" x14ac:dyDescent="0.35">
      <c r="A450" s="23"/>
      <c r="B450" s="23"/>
      <c r="C450" s="23"/>
      <c r="D450" s="23"/>
    </row>
    <row r="451" spans="1:4" x14ac:dyDescent="0.35">
      <c r="A451" s="23"/>
      <c r="B451" s="23"/>
      <c r="C451" s="23"/>
      <c r="D451" s="23"/>
    </row>
    <row r="452" spans="1:4" x14ac:dyDescent="0.35">
      <c r="A452" s="23"/>
      <c r="B452" s="23"/>
      <c r="C452" s="23"/>
      <c r="D452" s="23"/>
    </row>
    <row r="453" spans="1:4" x14ac:dyDescent="0.35">
      <c r="A453" s="23"/>
      <c r="B453" s="23"/>
      <c r="C453" s="23"/>
      <c r="D453" s="23"/>
    </row>
    <row r="454" spans="1:4" x14ac:dyDescent="0.35">
      <c r="A454" s="23"/>
      <c r="B454" s="23"/>
      <c r="C454" s="23"/>
      <c r="D454" s="23"/>
    </row>
    <row r="455" spans="1:4" x14ac:dyDescent="0.35">
      <c r="A455" s="23"/>
      <c r="B455" s="23"/>
      <c r="C455" s="23"/>
      <c r="D455" s="23"/>
    </row>
    <row r="456" spans="1:4" x14ac:dyDescent="0.35">
      <c r="A456" s="23"/>
      <c r="B456" s="23"/>
      <c r="C456" s="23"/>
      <c r="D456" s="23"/>
    </row>
    <row r="457" spans="1:4" x14ac:dyDescent="0.35">
      <c r="A457" s="23"/>
      <c r="B457" s="23"/>
      <c r="C457" s="23"/>
      <c r="D457" s="23"/>
    </row>
    <row r="458" spans="1:4" x14ac:dyDescent="0.35">
      <c r="A458" s="23"/>
      <c r="B458" s="23"/>
      <c r="C458" s="23"/>
      <c r="D458" s="23"/>
    </row>
    <row r="459" spans="1:4" x14ac:dyDescent="0.35">
      <c r="A459" s="23"/>
      <c r="B459" s="23"/>
      <c r="C459" s="23"/>
      <c r="D459" s="23"/>
    </row>
    <row r="460" spans="1:4" x14ac:dyDescent="0.35">
      <c r="A460" s="23"/>
      <c r="B460" s="23"/>
      <c r="C460" s="23"/>
      <c r="D460" s="23"/>
    </row>
    <row r="461" spans="1:4" x14ac:dyDescent="0.35">
      <c r="A461" s="23"/>
      <c r="B461" s="23"/>
      <c r="C461" s="23"/>
      <c r="D461" s="23"/>
    </row>
    <row r="462" spans="1:4" x14ac:dyDescent="0.35">
      <c r="A462" s="23"/>
      <c r="B462" s="23"/>
      <c r="C462" s="23"/>
      <c r="D462" s="23"/>
    </row>
    <row r="463" spans="1:4" x14ac:dyDescent="0.35">
      <c r="A463" s="23"/>
      <c r="B463" s="23"/>
      <c r="C463" s="23"/>
      <c r="D463" s="23"/>
    </row>
    <row r="464" spans="1:4" x14ac:dyDescent="0.35">
      <c r="A464" s="23"/>
      <c r="B464" s="23"/>
      <c r="C464" s="23"/>
      <c r="D464" s="23"/>
    </row>
    <row r="465" spans="1:4" x14ac:dyDescent="0.35">
      <c r="A465" s="23"/>
      <c r="B465" s="23"/>
      <c r="C465" s="23"/>
      <c r="D465" s="23"/>
    </row>
    <row r="466" spans="1:4" x14ac:dyDescent="0.35">
      <c r="A466" s="23"/>
      <c r="B466" s="23"/>
      <c r="C466" s="23"/>
      <c r="D466" s="23"/>
    </row>
    <row r="467" spans="1:4" x14ac:dyDescent="0.35">
      <c r="A467" s="23"/>
      <c r="B467" s="23"/>
      <c r="C467" s="23"/>
      <c r="D467" s="23"/>
    </row>
    <row r="468" spans="1:4" x14ac:dyDescent="0.35">
      <c r="A468" s="23"/>
      <c r="B468" s="23"/>
      <c r="C468" s="23"/>
      <c r="D468" s="23"/>
    </row>
    <row r="469" spans="1:4" x14ac:dyDescent="0.35">
      <c r="A469" s="23"/>
      <c r="B469" s="23"/>
      <c r="C469" s="23"/>
      <c r="D469" s="23"/>
    </row>
    <row r="470" spans="1:4" x14ac:dyDescent="0.35">
      <c r="A470" s="23"/>
      <c r="B470" s="23"/>
      <c r="C470" s="23"/>
      <c r="D470" s="23"/>
    </row>
    <row r="471" spans="1:4" x14ac:dyDescent="0.35">
      <c r="A471" s="23"/>
      <c r="B471" s="23"/>
      <c r="C471" s="23"/>
      <c r="D471" s="23"/>
    </row>
    <row r="472" spans="1:4" x14ac:dyDescent="0.35">
      <c r="A472" s="23"/>
      <c r="B472" s="23"/>
      <c r="C472" s="23"/>
      <c r="D472" s="23"/>
    </row>
    <row r="473" spans="1:4" x14ac:dyDescent="0.35">
      <c r="A473" s="23"/>
      <c r="B473" s="23"/>
      <c r="C473" s="23"/>
      <c r="D473" s="23"/>
    </row>
    <row r="474" spans="1:4" x14ac:dyDescent="0.35">
      <c r="A474" s="23"/>
      <c r="B474" s="23"/>
      <c r="C474" s="23"/>
      <c r="D474" s="23"/>
    </row>
    <row r="475" spans="1:4" x14ac:dyDescent="0.35">
      <c r="A475" s="23"/>
      <c r="B475" s="23"/>
      <c r="C475" s="23"/>
      <c r="D475" s="23"/>
    </row>
    <row r="476" spans="1:4" x14ac:dyDescent="0.35">
      <c r="A476" s="23"/>
      <c r="B476" s="23"/>
      <c r="C476" s="23"/>
      <c r="D476" s="23"/>
    </row>
    <row r="477" spans="1:4" x14ac:dyDescent="0.35">
      <c r="A477" s="23"/>
      <c r="B477" s="23"/>
      <c r="C477" s="23"/>
      <c r="D477" s="23"/>
    </row>
    <row r="478" spans="1:4" x14ac:dyDescent="0.35">
      <c r="A478" s="23"/>
      <c r="B478" s="23"/>
      <c r="C478" s="23"/>
      <c r="D478" s="23"/>
    </row>
    <row r="479" spans="1:4" x14ac:dyDescent="0.35">
      <c r="A479" s="23"/>
      <c r="B479" s="23"/>
      <c r="C479" s="23"/>
      <c r="D479" s="23"/>
    </row>
    <row r="480" spans="1:4" x14ac:dyDescent="0.35">
      <c r="A480" s="23"/>
      <c r="B480" s="23"/>
      <c r="C480" s="23"/>
      <c r="D480" s="23"/>
    </row>
    <row r="481" spans="1:4" x14ac:dyDescent="0.35">
      <c r="A481" s="23"/>
      <c r="B481" s="23"/>
      <c r="C481" s="23"/>
      <c r="D481" s="23"/>
    </row>
    <row r="482" spans="1:4" x14ac:dyDescent="0.35">
      <c r="A482" s="23"/>
      <c r="B482" s="23"/>
      <c r="C482" s="23"/>
      <c r="D482" s="23"/>
    </row>
    <row r="483" spans="1:4" x14ac:dyDescent="0.35">
      <c r="A483" s="23"/>
      <c r="B483" s="23"/>
      <c r="C483" s="23"/>
      <c r="D483" s="23"/>
    </row>
    <row r="484" spans="1:4" x14ac:dyDescent="0.35">
      <c r="A484" s="23"/>
      <c r="B484" s="23"/>
      <c r="C484" s="23"/>
      <c r="D484" s="23"/>
    </row>
    <row r="485" spans="1:4" x14ac:dyDescent="0.35">
      <c r="A485" s="23"/>
      <c r="B485" s="23"/>
      <c r="C485" s="23"/>
      <c r="D485" s="23"/>
    </row>
    <row r="486" spans="1:4" x14ac:dyDescent="0.35">
      <c r="A486" s="23"/>
      <c r="B486" s="23"/>
      <c r="C486" s="23"/>
      <c r="D486" s="23"/>
    </row>
    <row r="487" spans="1:4" x14ac:dyDescent="0.35">
      <c r="A487" s="23"/>
      <c r="B487" s="23"/>
      <c r="C487" s="23"/>
      <c r="D487" s="23"/>
    </row>
    <row r="488" spans="1:4" x14ac:dyDescent="0.35">
      <c r="A488" s="23"/>
      <c r="B488" s="23"/>
      <c r="C488" s="23"/>
      <c r="D488" s="23"/>
    </row>
    <row r="489" spans="1:4" x14ac:dyDescent="0.35">
      <c r="A489" s="23"/>
      <c r="B489" s="23"/>
      <c r="C489" s="23"/>
      <c r="D489" s="23"/>
    </row>
    <row r="490" spans="1:4" x14ac:dyDescent="0.35">
      <c r="A490" s="23"/>
      <c r="B490" s="23"/>
      <c r="C490" s="23"/>
      <c r="D490" s="23"/>
    </row>
    <row r="491" spans="1:4" x14ac:dyDescent="0.35">
      <c r="A491" s="23"/>
      <c r="B491" s="23"/>
      <c r="C491" s="23"/>
      <c r="D491" s="23"/>
    </row>
    <row r="492" spans="1:4" x14ac:dyDescent="0.35">
      <c r="A492" s="23"/>
      <c r="B492" s="23"/>
      <c r="C492" s="23"/>
      <c r="D492" s="23"/>
    </row>
    <row r="493" spans="1:4" x14ac:dyDescent="0.35">
      <c r="A493" s="23"/>
      <c r="B493" s="23"/>
      <c r="C493" s="23"/>
      <c r="D493" s="23"/>
    </row>
    <row r="494" spans="1:4" x14ac:dyDescent="0.35">
      <c r="A494" s="23"/>
      <c r="B494" s="23"/>
      <c r="C494" s="23"/>
      <c r="D494" s="23"/>
    </row>
    <row r="495" spans="1:4" x14ac:dyDescent="0.35">
      <c r="A495" s="23"/>
      <c r="B495" s="23"/>
      <c r="C495" s="23"/>
      <c r="D495" s="23"/>
    </row>
    <row r="496" spans="1:4" x14ac:dyDescent="0.35">
      <c r="A496" s="23"/>
      <c r="B496" s="23"/>
      <c r="C496" s="23"/>
      <c r="D496" s="23"/>
    </row>
    <row r="497" spans="1:4" x14ac:dyDescent="0.35">
      <c r="A497" s="23"/>
      <c r="B497" s="23"/>
      <c r="C497" s="23"/>
      <c r="D497" s="23"/>
    </row>
    <row r="498" spans="1:4" x14ac:dyDescent="0.35">
      <c r="A498" s="23"/>
      <c r="B498" s="23"/>
      <c r="C498" s="23"/>
      <c r="D498" s="23"/>
    </row>
    <row r="499" spans="1:4" x14ac:dyDescent="0.35">
      <c r="A499" s="23"/>
      <c r="B499" s="23"/>
      <c r="C499" s="23"/>
      <c r="D499" s="23"/>
    </row>
    <row r="500" spans="1:4" x14ac:dyDescent="0.35">
      <c r="A500" s="23"/>
      <c r="B500" s="23"/>
      <c r="C500" s="23"/>
      <c r="D500" s="23"/>
    </row>
    <row r="501" spans="1:4" x14ac:dyDescent="0.35">
      <c r="A501" s="23"/>
      <c r="B501" s="23"/>
      <c r="C501" s="23"/>
      <c r="D501" s="23"/>
    </row>
    <row r="502" spans="1:4" x14ac:dyDescent="0.35">
      <c r="A502" s="23"/>
      <c r="B502" s="23"/>
      <c r="C502" s="23"/>
      <c r="D502" s="23"/>
    </row>
    <row r="503" spans="1:4" x14ac:dyDescent="0.35">
      <c r="A503" s="23"/>
      <c r="B503" s="23"/>
      <c r="C503" s="23"/>
      <c r="D503" s="23"/>
    </row>
    <row r="504" spans="1:4" x14ac:dyDescent="0.35">
      <c r="A504" s="23"/>
      <c r="B504" s="23"/>
      <c r="C504" s="23"/>
      <c r="D504" s="23"/>
    </row>
    <row r="505" spans="1:4" x14ac:dyDescent="0.35">
      <c r="A505" s="23"/>
      <c r="B505" s="23"/>
      <c r="C505" s="23"/>
      <c r="D505" s="23"/>
    </row>
    <row r="506" spans="1:4" x14ac:dyDescent="0.35">
      <c r="A506" s="23"/>
      <c r="B506" s="23"/>
      <c r="C506" s="23"/>
      <c r="D506" s="23"/>
    </row>
    <row r="507" spans="1:4" x14ac:dyDescent="0.35">
      <c r="A507" s="23"/>
      <c r="B507" s="23"/>
      <c r="C507" s="23"/>
      <c r="D507" s="23"/>
    </row>
    <row r="508" spans="1:4" x14ac:dyDescent="0.35">
      <c r="A508" s="23"/>
      <c r="B508" s="23"/>
      <c r="C508" s="23"/>
      <c r="D508" s="23"/>
    </row>
    <row r="509" spans="1:4" x14ac:dyDescent="0.35">
      <c r="A509" s="23"/>
      <c r="B509" s="23"/>
      <c r="C509" s="23"/>
      <c r="D509" s="23"/>
    </row>
    <row r="510" spans="1:4" x14ac:dyDescent="0.35">
      <c r="A510" s="23"/>
      <c r="B510" s="23"/>
      <c r="C510" s="23"/>
      <c r="D510" s="23"/>
    </row>
    <row r="511" spans="1:4" x14ac:dyDescent="0.35">
      <c r="A511" s="23"/>
      <c r="B511" s="23"/>
      <c r="C511" s="23"/>
      <c r="D511" s="23"/>
    </row>
    <row r="512" spans="1:4" x14ac:dyDescent="0.35">
      <c r="A512" s="23"/>
      <c r="B512" s="23"/>
      <c r="C512" s="23"/>
      <c r="D512" s="23"/>
    </row>
    <row r="513" spans="1:4" x14ac:dyDescent="0.35">
      <c r="A513" s="23"/>
      <c r="B513" s="23"/>
      <c r="C513" s="23"/>
      <c r="D513" s="23"/>
    </row>
    <row r="514" spans="1:4" x14ac:dyDescent="0.35">
      <c r="A514" s="23"/>
      <c r="B514" s="23"/>
      <c r="C514" s="23"/>
      <c r="D514" s="23"/>
    </row>
    <row r="515" spans="1:4" x14ac:dyDescent="0.35">
      <c r="A515" s="23"/>
      <c r="B515" s="23"/>
      <c r="C515" s="23"/>
      <c r="D515" s="23"/>
    </row>
    <row r="516" spans="1:4" x14ac:dyDescent="0.35">
      <c r="A516" s="23"/>
      <c r="B516" s="23"/>
      <c r="C516" s="23"/>
      <c r="D516" s="23"/>
    </row>
    <row r="517" spans="1:4" x14ac:dyDescent="0.35">
      <c r="A517" s="23"/>
      <c r="B517" s="23"/>
      <c r="C517" s="23"/>
      <c r="D517" s="23"/>
    </row>
    <row r="518" spans="1:4" x14ac:dyDescent="0.35">
      <c r="A518" s="23"/>
      <c r="B518" s="23"/>
      <c r="C518" s="23"/>
      <c r="D518" s="23"/>
    </row>
    <row r="519" spans="1:4" x14ac:dyDescent="0.35">
      <c r="A519" s="23"/>
      <c r="B519" s="23"/>
      <c r="C519" s="23"/>
      <c r="D519" s="23"/>
    </row>
    <row r="520" spans="1:4" x14ac:dyDescent="0.35">
      <c r="A520" s="23"/>
      <c r="B520" s="23"/>
      <c r="C520" s="23"/>
      <c r="D520" s="23"/>
    </row>
    <row r="521" spans="1:4" x14ac:dyDescent="0.35">
      <c r="A521" s="23"/>
      <c r="B521" s="23"/>
      <c r="C521" s="23"/>
      <c r="D521" s="23"/>
    </row>
    <row r="522" spans="1:4" x14ac:dyDescent="0.35">
      <c r="A522" s="23"/>
      <c r="B522" s="23"/>
      <c r="C522" s="23"/>
      <c r="D522" s="23"/>
    </row>
    <row r="523" spans="1:4" x14ac:dyDescent="0.35">
      <c r="A523" s="23"/>
      <c r="B523" s="23"/>
      <c r="C523" s="23"/>
      <c r="D523" s="23"/>
    </row>
    <row r="524" spans="1:4" x14ac:dyDescent="0.35">
      <c r="A524" s="23"/>
      <c r="B524" s="23"/>
      <c r="C524" s="23"/>
      <c r="D524" s="23"/>
    </row>
    <row r="525" spans="1:4" x14ac:dyDescent="0.35">
      <c r="A525" s="23"/>
      <c r="B525" s="23"/>
      <c r="C525" s="23"/>
      <c r="D525" s="23"/>
    </row>
    <row r="526" spans="1:4" x14ac:dyDescent="0.35">
      <c r="A526" s="23"/>
      <c r="B526" s="23"/>
      <c r="C526" s="23"/>
      <c r="D526" s="23"/>
    </row>
    <row r="527" spans="1:4" x14ac:dyDescent="0.35">
      <c r="A527" s="23"/>
      <c r="B527" s="23"/>
      <c r="C527" s="23"/>
      <c r="D527" s="23"/>
    </row>
    <row r="528" spans="1:4" x14ac:dyDescent="0.35">
      <c r="A528" s="23"/>
      <c r="B528" s="23"/>
      <c r="C528" s="23"/>
      <c r="D528" s="23"/>
    </row>
    <row r="529" spans="1:4" x14ac:dyDescent="0.35">
      <c r="A529" s="23"/>
      <c r="B529" s="23"/>
      <c r="C529" s="23"/>
      <c r="D529" s="23"/>
    </row>
    <row r="530" spans="1:4" x14ac:dyDescent="0.35">
      <c r="A530" s="23"/>
      <c r="B530" s="23"/>
      <c r="C530" s="23"/>
      <c r="D530" s="23"/>
    </row>
    <row r="531" spans="1:4" x14ac:dyDescent="0.35">
      <c r="A531" s="23"/>
      <c r="B531" s="23"/>
      <c r="C531" s="23"/>
      <c r="D531" s="23"/>
    </row>
    <row r="532" spans="1:4" x14ac:dyDescent="0.35">
      <c r="A532" s="23"/>
      <c r="B532" s="23"/>
      <c r="C532" s="23"/>
      <c r="D532" s="23"/>
    </row>
    <row r="533" spans="1:4" x14ac:dyDescent="0.35">
      <c r="A533" s="23"/>
      <c r="B533" s="23"/>
      <c r="C533" s="23"/>
      <c r="D533" s="23"/>
    </row>
    <row r="534" spans="1:4" x14ac:dyDescent="0.35">
      <c r="A534" s="23"/>
      <c r="B534" s="23"/>
      <c r="C534" s="23"/>
      <c r="D534" s="23"/>
    </row>
    <row r="535" spans="1:4" x14ac:dyDescent="0.35">
      <c r="A535" s="23"/>
      <c r="B535" s="23"/>
      <c r="C535" s="23"/>
      <c r="D535" s="23"/>
    </row>
    <row r="536" spans="1:4" x14ac:dyDescent="0.35">
      <c r="A536" s="23"/>
      <c r="B536" s="23"/>
      <c r="C536" s="23"/>
      <c r="D536" s="23"/>
    </row>
    <row r="537" spans="1:4" x14ac:dyDescent="0.35">
      <c r="A537" s="23"/>
      <c r="B537" s="23"/>
      <c r="C537" s="23"/>
      <c r="D537" s="23"/>
    </row>
    <row r="538" spans="1:4" x14ac:dyDescent="0.35">
      <c r="A538" s="23"/>
      <c r="B538" s="23"/>
      <c r="C538" s="23"/>
      <c r="D538" s="23"/>
    </row>
    <row r="539" spans="1:4" x14ac:dyDescent="0.35">
      <c r="A539" s="23"/>
      <c r="B539" s="23"/>
      <c r="C539" s="23"/>
      <c r="D539" s="23"/>
    </row>
    <row r="540" spans="1:4" x14ac:dyDescent="0.35">
      <c r="A540" s="23"/>
      <c r="B540" s="23"/>
      <c r="C540" s="23"/>
      <c r="D540" s="23"/>
    </row>
    <row r="541" spans="1:4" x14ac:dyDescent="0.35">
      <c r="A541" s="23"/>
      <c r="B541" s="23"/>
      <c r="C541" s="23"/>
      <c r="D541" s="23"/>
    </row>
    <row r="542" spans="1:4" x14ac:dyDescent="0.35">
      <c r="A542" s="23"/>
      <c r="B542" s="23"/>
      <c r="C542" s="23"/>
      <c r="D542" s="23"/>
    </row>
    <row r="543" spans="1:4" x14ac:dyDescent="0.35">
      <c r="A543" s="23"/>
      <c r="B543" s="23"/>
      <c r="C543" s="23"/>
      <c r="D543" s="23"/>
    </row>
    <row r="544" spans="1:4" x14ac:dyDescent="0.35">
      <c r="A544" s="23"/>
      <c r="B544" s="23"/>
      <c r="C544" s="23"/>
      <c r="D544" s="23"/>
    </row>
    <row r="545" spans="1:4" x14ac:dyDescent="0.35">
      <c r="A545" s="23"/>
      <c r="B545" s="23"/>
      <c r="C545" s="23"/>
      <c r="D545" s="23"/>
    </row>
    <row r="546" spans="1:4" x14ac:dyDescent="0.35">
      <c r="A546" s="23"/>
      <c r="B546" s="23"/>
      <c r="C546" s="23"/>
      <c r="D546" s="23"/>
    </row>
    <row r="547" spans="1:4" x14ac:dyDescent="0.35">
      <c r="A547" s="23"/>
      <c r="B547" s="23"/>
      <c r="C547" s="23"/>
      <c r="D547" s="23"/>
    </row>
    <row r="548" spans="1:4" x14ac:dyDescent="0.35">
      <c r="A548" s="23"/>
      <c r="B548" s="23"/>
      <c r="C548" s="23"/>
      <c r="D548" s="23"/>
    </row>
    <row r="549" spans="1:4" x14ac:dyDescent="0.35">
      <c r="A549" s="23"/>
      <c r="B549" s="23"/>
      <c r="C549" s="23"/>
      <c r="D549" s="23"/>
    </row>
    <row r="550" spans="1:4" x14ac:dyDescent="0.35">
      <c r="A550" s="23"/>
      <c r="B550" s="23"/>
      <c r="C550" s="23"/>
      <c r="D550" s="23"/>
    </row>
    <row r="551" spans="1:4" x14ac:dyDescent="0.35">
      <c r="A551" s="23"/>
      <c r="B551" s="23"/>
      <c r="C551" s="23"/>
      <c r="D551" s="23"/>
    </row>
    <row r="552" spans="1:4" x14ac:dyDescent="0.35">
      <c r="A552" s="23"/>
      <c r="B552" s="23"/>
      <c r="C552" s="23"/>
      <c r="D552" s="23"/>
    </row>
    <row r="553" spans="1:4" x14ac:dyDescent="0.35">
      <c r="A553" s="23"/>
      <c r="B553" s="23"/>
      <c r="C553" s="23"/>
      <c r="D553" s="23"/>
    </row>
    <row r="554" spans="1:4" x14ac:dyDescent="0.35">
      <c r="A554" s="23"/>
      <c r="B554" s="23"/>
      <c r="C554" s="23"/>
      <c r="D554" s="23"/>
    </row>
    <row r="555" spans="1:4" x14ac:dyDescent="0.35">
      <c r="A555" s="23"/>
      <c r="B555" s="23"/>
      <c r="C555" s="23"/>
      <c r="D555" s="23"/>
    </row>
    <row r="556" spans="1:4" x14ac:dyDescent="0.35">
      <c r="A556" s="23"/>
      <c r="B556" s="23"/>
      <c r="C556" s="23"/>
      <c r="D556" s="23"/>
    </row>
    <row r="557" spans="1:4" x14ac:dyDescent="0.35">
      <c r="A557" s="23"/>
      <c r="B557" s="23"/>
      <c r="C557" s="23"/>
      <c r="D557" s="23"/>
    </row>
    <row r="558" spans="1:4" x14ac:dyDescent="0.35">
      <c r="A558" s="23"/>
      <c r="B558" s="23"/>
      <c r="C558" s="23"/>
      <c r="D558" s="23"/>
    </row>
    <row r="559" spans="1:4" x14ac:dyDescent="0.35">
      <c r="A559" s="23"/>
      <c r="B559" s="23"/>
      <c r="C559" s="23"/>
      <c r="D559" s="23"/>
    </row>
    <row r="560" spans="1:4" x14ac:dyDescent="0.35">
      <c r="A560" s="23"/>
      <c r="B560" s="23"/>
      <c r="C560" s="23"/>
      <c r="D560" s="23"/>
    </row>
    <row r="561" spans="1:4" x14ac:dyDescent="0.35">
      <c r="A561" s="23"/>
      <c r="B561" s="23"/>
      <c r="C561" s="23"/>
      <c r="D561" s="23"/>
    </row>
    <row r="562" spans="1:4" x14ac:dyDescent="0.35">
      <c r="A562" s="23"/>
      <c r="B562" s="23"/>
      <c r="C562" s="23"/>
      <c r="D562" s="23"/>
    </row>
    <row r="563" spans="1:4" x14ac:dyDescent="0.35">
      <c r="A563" s="23"/>
      <c r="B563" s="23"/>
      <c r="C563" s="23"/>
      <c r="D563" s="23"/>
    </row>
    <row r="564" spans="1:4" x14ac:dyDescent="0.35">
      <c r="A564" s="23"/>
      <c r="B564" s="23"/>
      <c r="C564" s="23"/>
      <c r="D564" s="23"/>
    </row>
    <row r="565" spans="1:4" x14ac:dyDescent="0.35">
      <c r="A565" s="23"/>
      <c r="B565" s="23"/>
      <c r="C565" s="23"/>
      <c r="D565" s="23"/>
    </row>
    <row r="566" spans="1:4" x14ac:dyDescent="0.35">
      <c r="A566" s="23"/>
      <c r="B566" s="23"/>
      <c r="C566" s="23"/>
      <c r="D566" s="23"/>
    </row>
    <row r="567" spans="1:4" x14ac:dyDescent="0.35">
      <c r="A567" s="23"/>
      <c r="B567" s="23"/>
      <c r="C567" s="23"/>
      <c r="D567" s="23"/>
    </row>
    <row r="568" spans="1:4" x14ac:dyDescent="0.35">
      <c r="A568" s="23"/>
      <c r="B568" s="23"/>
      <c r="C568" s="23"/>
      <c r="D568" s="23"/>
    </row>
    <row r="569" spans="1:4" x14ac:dyDescent="0.35">
      <c r="A569" s="23"/>
      <c r="B569" s="23"/>
      <c r="C569" s="23"/>
      <c r="D569" s="23"/>
    </row>
    <row r="570" spans="1:4" x14ac:dyDescent="0.35">
      <c r="A570" s="23"/>
      <c r="B570" s="23"/>
      <c r="C570" s="23"/>
      <c r="D570" s="23"/>
    </row>
    <row r="571" spans="1:4" x14ac:dyDescent="0.35">
      <c r="A571" s="23"/>
      <c r="B571" s="23"/>
      <c r="C571" s="23"/>
      <c r="D571" s="23"/>
    </row>
    <row r="572" spans="1:4" x14ac:dyDescent="0.35">
      <c r="A572" s="23"/>
      <c r="B572" s="23"/>
      <c r="C572" s="23"/>
      <c r="D572" s="23"/>
    </row>
    <row r="573" spans="1:4" x14ac:dyDescent="0.35">
      <c r="A573" s="23"/>
      <c r="B573" s="23"/>
      <c r="C573" s="23"/>
      <c r="D573" s="23"/>
    </row>
    <row r="574" spans="1:4" x14ac:dyDescent="0.35">
      <c r="A574" s="23"/>
      <c r="B574" s="23"/>
      <c r="C574" s="23"/>
      <c r="D574" s="23"/>
    </row>
    <row r="575" spans="1:4" x14ac:dyDescent="0.35">
      <c r="A575" s="23"/>
      <c r="B575" s="23"/>
      <c r="C575" s="23"/>
      <c r="D575" s="23"/>
    </row>
    <row r="576" spans="1:4" x14ac:dyDescent="0.35">
      <c r="A576" s="23"/>
      <c r="B576" s="23"/>
      <c r="C576" s="23"/>
      <c r="D576" s="23"/>
    </row>
    <row r="577" spans="1:4" x14ac:dyDescent="0.35">
      <c r="A577" s="23"/>
      <c r="B577" s="23"/>
      <c r="C577" s="23"/>
      <c r="D577" s="23"/>
    </row>
    <row r="578" spans="1:4" x14ac:dyDescent="0.35">
      <c r="A578" s="23"/>
      <c r="B578" s="23"/>
      <c r="C578" s="23"/>
      <c r="D578" s="23"/>
    </row>
    <row r="579" spans="1:4" x14ac:dyDescent="0.35">
      <c r="A579" s="23"/>
      <c r="B579" s="23"/>
      <c r="C579" s="23"/>
      <c r="D579" s="23"/>
    </row>
    <row r="580" spans="1:4" x14ac:dyDescent="0.35">
      <c r="A580" s="23"/>
      <c r="B580" s="23"/>
      <c r="C580" s="23"/>
      <c r="D580" s="23"/>
    </row>
    <row r="581" spans="1:4" x14ac:dyDescent="0.35">
      <c r="A581" s="23"/>
      <c r="B581" s="23"/>
      <c r="C581" s="23"/>
      <c r="D581" s="23"/>
    </row>
    <row r="582" spans="1:4" x14ac:dyDescent="0.35">
      <c r="A582" s="23"/>
      <c r="B582" s="23"/>
      <c r="C582" s="23"/>
      <c r="D582" s="23"/>
    </row>
    <row r="583" spans="1:4" x14ac:dyDescent="0.35">
      <c r="A583" s="23"/>
      <c r="B583" s="23"/>
      <c r="C583" s="23"/>
      <c r="D583" s="23"/>
    </row>
    <row r="584" spans="1:4" x14ac:dyDescent="0.35">
      <c r="A584" s="23"/>
      <c r="B584" s="23"/>
      <c r="C584" s="23"/>
      <c r="D584" s="23"/>
    </row>
    <row r="585" spans="1:4" x14ac:dyDescent="0.35">
      <c r="A585" s="23"/>
      <c r="B585" s="23"/>
      <c r="C585" s="23"/>
      <c r="D585" s="23"/>
    </row>
    <row r="586" spans="1:4" x14ac:dyDescent="0.35">
      <c r="A586" s="23"/>
      <c r="B586" s="23"/>
      <c r="C586" s="23"/>
      <c r="D586" s="23"/>
    </row>
    <row r="587" spans="1:4" x14ac:dyDescent="0.35">
      <c r="A587" s="23"/>
      <c r="B587" s="23"/>
      <c r="C587" s="23"/>
      <c r="D587" s="23"/>
    </row>
    <row r="588" spans="1:4" x14ac:dyDescent="0.35">
      <c r="A588" s="23"/>
      <c r="B588" s="23"/>
      <c r="C588" s="23"/>
      <c r="D588" s="23"/>
    </row>
    <row r="589" spans="1:4" x14ac:dyDescent="0.35">
      <c r="A589" s="23"/>
      <c r="B589" s="23"/>
      <c r="C589" s="23"/>
      <c r="D589" s="23"/>
    </row>
    <row r="590" spans="1:4" x14ac:dyDescent="0.35">
      <c r="A590" s="23"/>
      <c r="B590" s="23"/>
      <c r="C590" s="23"/>
      <c r="D590" s="23"/>
    </row>
    <row r="591" spans="1:4" x14ac:dyDescent="0.35">
      <c r="A591" s="23"/>
      <c r="B591" s="23"/>
      <c r="C591" s="23"/>
      <c r="D591" s="23"/>
    </row>
    <row r="592" spans="1:4" x14ac:dyDescent="0.35">
      <c r="A592" s="23"/>
      <c r="B592" s="23"/>
      <c r="C592" s="23"/>
      <c r="D592" s="23"/>
    </row>
    <row r="593" spans="1:4" x14ac:dyDescent="0.35">
      <c r="A593" s="23"/>
      <c r="B593" s="23"/>
      <c r="C593" s="23"/>
      <c r="D593" s="23"/>
    </row>
    <row r="594" spans="1:4" x14ac:dyDescent="0.35">
      <c r="A594" s="23"/>
      <c r="B594" s="23"/>
      <c r="C594" s="23"/>
      <c r="D594" s="23"/>
    </row>
    <row r="595" spans="1:4" x14ac:dyDescent="0.35">
      <c r="A595" s="23"/>
      <c r="B595" s="23"/>
      <c r="C595" s="23"/>
      <c r="D595" s="23"/>
    </row>
    <row r="596" spans="1:4" x14ac:dyDescent="0.35">
      <c r="A596" s="23"/>
      <c r="B596" s="23"/>
      <c r="C596" s="23"/>
      <c r="D596" s="23"/>
    </row>
    <row r="597" spans="1:4" x14ac:dyDescent="0.35">
      <c r="A597" s="23"/>
      <c r="B597" s="23"/>
      <c r="C597" s="23"/>
      <c r="D597" s="23"/>
    </row>
    <row r="598" spans="1:4" x14ac:dyDescent="0.35">
      <c r="A598" s="23"/>
      <c r="B598" s="23"/>
      <c r="C598" s="23"/>
      <c r="D598" s="23"/>
    </row>
    <row r="599" spans="1:4" x14ac:dyDescent="0.35">
      <c r="A599" s="23"/>
      <c r="B599" s="23"/>
      <c r="C599" s="23"/>
      <c r="D599" s="23"/>
    </row>
    <row r="600" spans="1:4" x14ac:dyDescent="0.35">
      <c r="A600" s="23"/>
      <c r="B600" s="23"/>
      <c r="C600" s="23"/>
      <c r="D600" s="23"/>
    </row>
    <row r="601" spans="1:4" x14ac:dyDescent="0.35">
      <c r="A601" s="23"/>
      <c r="B601" s="23"/>
      <c r="C601" s="23"/>
      <c r="D601" s="23"/>
    </row>
    <row r="602" spans="1:4" x14ac:dyDescent="0.35">
      <c r="A602" s="23"/>
      <c r="B602" s="23"/>
      <c r="C602" s="23"/>
      <c r="D602" s="23"/>
    </row>
    <row r="603" spans="1:4" x14ac:dyDescent="0.35">
      <c r="A603" s="23"/>
      <c r="B603" s="23"/>
      <c r="C603" s="23"/>
      <c r="D603" s="23"/>
    </row>
    <row r="604" spans="1:4" x14ac:dyDescent="0.35">
      <c r="A604" s="23"/>
      <c r="B604" s="23"/>
      <c r="C604" s="23"/>
      <c r="D604" s="23"/>
    </row>
    <row r="605" spans="1:4" x14ac:dyDescent="0.35">
      <c r="A605" s="23"/>
      <c r="B605" s="23"/>
      <c r="C605" s="23"/>
      <c r="D605" s="23"/>
    </row>
    <row r="606" spans="1:4" x14ac:dyDescent="0.35">
      <c r="A606" s="23"/>
      <c r="B606" s="23"/>
      <c r="C606" s="23"/>
      <c r="D606" s="23"/>
    </row>
    <row r="607" spans="1:4" x14ac:dyDescent="0.35">
      <c r="A607" s="23"/>
      <c r="B607" s="23"/>
      <c r="C607" s="23"/>
      <c r="D607" s="23"/>
    </row>
    <row r="608" spans="1:4" x14ac:dyDescent="0.35">
      <c r="A608" s="23"/>
      <c r="B608" s="23"/>
      <c r="C608" s="23"/>
      <c r="D608" s="23"/>
    </row>
    <row r="609" spans="1:4" x14ac:dyDescent="0.35">
      <c r="A609" s="23"/>
      <c r="B609" s="23"/>
      <c r="C609" s="23"/>
      <c r="D609" s="23"/>
    </row>
    <row r="610" spans="1:4" x14ac:dyDescent="0.35">
      <c r="A610" s="23"/>
      <c r="B610" s="23"/>
      <c r="C610" s="23"/>
      <c r="D610" s="23"/>
    </row>
    <row r="611" spans="1:4" x14ac:dyDescent="0.35">
      <c r="A611" s="23"/>
      <c r="B611" s="23"/>
      <c r="C611" s="23"/>
      <c r="D611" s="23"/>
    </row>
    <row r="612" spans="1:4" x14ac:dyDescent="0.35">
      <c r="A612" s="23"/>
      <c r="B612" s="23"/>
      <c r="C612" s="23"/>
      <c r="D612" s="23"/>
    </row>
    <row r="613" spans="1:4" x14ac:dyDescent="0.35">
      <c r="A613" s="23"/>
      <c r="B613" s="23"/>
      <c r="C613" s="23"/>
      <c r="D613" s="23"/>
    </row>
    <row r="614" spans="1:4" x14ac:dyDescent="0.35">
      <c r="A614" s="23"/>
      <c r="B614" s="23"/>
      <c r="C614" s="23"/>
      <c r="D614" s="23"/>
    </row>
    <row r="615" spans="1:4" x14ac:dyDescent="0.35">
      <c r="A615" s="23"/>
      <c r="B615" s="23"/>
      <c r="C615" s="23"/>
      <c r="D615" s="23"/>
    </row>
    <row r="616" spans="1:4" x14ac:dyDescent="0.35">
      <c r="A616" s="23"/>
      <c r="B616" s="23"/>
      <c r="C616" s="23"/>
      <c r="D616" s="23"/>
    </row>
    <row r="617" spans="1:4" x14ac:dyDescent="0.35">
      <c r="A617" s="23"/>
      <c r="B617" s="23"/>
      <c r="C617" s="23"/>
      <c r="D617" s="23"/>
    </row>
    <row r="618" spans="1:4" x14ac:dyDescent="0.35">
      <c r="A618" s="23"/>
      <c r="B618" s="23"/>
      <c r="C618" s="23"/>
      <c r="D618" s="23"/>
    </row>
    <row r="619" spans="1:4" x14ac:dyDescent="0.35">
      <c r="A619" s="23"/>
      <c r="B619" s="23"/>
      <c r="C619" s="23"/>
      <c r="D619" s="23"/>
    </row>
    <row r="620" spans="1:4" x14ac:dyDescent="0.35">
      <c r="A620" s="23"/>
      <c r="B620" s="23"/>
      <c r="C620" s="23"/>
      <c r="D620" s="23"/>
    </row>
    <row r="621" spans="1:4" x14ac:dyDescent="0.35">
      <c r="A621" s="23"/>
      <c r="B621" s="23"/>
      <c r="C621" s="23"/>
      <c r="D621" s="23"/>
    </row>
    <row r="622" spans="1:4" x14ac:dyDescent="0.35">
      <c r="A622" s="23"/>
      <c r="B622" s="23"/>
      <c r="C622" s="23"/>
      <c r="D622" s="23"/>
    </row>
    <row r="623" spans="1:4" x14ac:dyDescent="0.35">
      <c r="A623" s="23"/>
      <c r="B623" s="23"/>
      <c r="C623" s="23"/>
      <c r="D623" s="23"/>
    </row>
    <row r="624" spans="1:4" x14ac:dyDescent="0.35">
      <c r="A624" s="23"/>
      <c r="B624" s="23"/>
      <c r="C624" s="23"/>
      <c r="D624" s="23"/>
    </row>
    <row r="625" spans="1:4" x14ac:dyDescent="0.35">
      <c r="A625" s="23"/>
      <c r="B625" s="23"/>
      <c r="C625" s="23"/>
      <c r="D625" s="23"/>
    </row>
    <row r="626" spans="1:4" x14ac:dyDescent="0.35">
      <c r="A626" s="23"/>
      <c r="B626" s="23"/>
      <c r="C626" s="23"/>
      <c r="D626" s="23"/>
    </row>
    <row r="627" spans="1:4" x14ac:dyDescent="0.35">
      <c r="A627" s="23"/>
      <c r="B627" s="23"/>
      <c r="C627" s="23"/>
      <c r="D627" s="23"/>
    </row>
    <row r="628" spans="1:4" x14ac:dyDescent="0.35">
      <c r="A628" s="23"/>
      <c r="B628" s="23"/>
      <c r="C628" s="23"/>
      <c r="D628" s="23"/>
    </row>
    <row r="629" spans="1:4" x14ac:dyDescent="0.35">
      <c r="A629" s="23"/>
      <c r="B629" s="23"/>
      <c r="C629" s="23"/>
      <c r="D629" s="23"/>
    </row>
    <row r="630" spans="1:4" x14ac:dyDescent="0.35">
      <c r="A630" s="23"/>
      <c r="B630" s="23"/>
      <c r="C630" s="23"/>
      <c r="D630" s="23"/>
    </row>
    <row r="631" spans="1:4" x14ac:dyDescent="0.35">
      <c r="A631" s="23"/>
      <c r="B631" s="23"/>
      <c r="C631" s="23"/>
      <c r="D631" s="23"/>
    </row>
    <row r="632" spans="1:4" x14ac:dyDescent="0.35">
      <c r="A632" s="23"/>
      <c r="B632" s="23"/>
      <c r="C632" s="23"/>
      <c r="D632" s="23"/>
    </row>
    <row r="633" spans="1:4" x14ac:dyDescent="0.35">
      <c r="A633" s="23"/>
      <c r="B633" s="23"/>
      <c r="C633" s="23"/>
      <c r="D633" s="23"/>
    </row>
    <row r="634" spans="1:4" x14ac:dyDescent="0.35">
      <c r="A634" s="23"/>
      <c r="B634" s="23"/>
      <c r="C634" s="23"/>
      <c r="D634" s="23"/>
    </row>
    <row r="635" spans="1:4" x14ac:dyDescent="0.35">
      <c r="A635" s="23"/>
      <c r="B635" s="23"/>
      <c r="C635" s="23"/>
      <c r="D635" s="23"/>
    </row>
    <row r="636" spans="1:4" x14ac:dyDescent="0.35">
      <c r="A636" s="23"/>
      <c r="B636" s="23"/>
      <c r="C636" s="23"/>
      <c r="D636" s="23"/>
    </row>
    <row r="637" spans="1:4" x14ac:dyDescent="0.35">
      <c r="A637" s="23"/>
      <c r="B637" s="23"/>
      <c r="C637" s="23"/>
      <c r="D637" s="23"/>
    </row>
    <row r="638" spans="1:4" x14ac:dyDescent="0.35">
      <c r="A638" s="23"/>
      <c r="B638" s="23"/>
      <c r="C638" s="23"/>
      <c r="D638" s="23"/>
    </row>
    <row r="639" spans="1:4" x14ac:dyDescent="0.35">
      <c r="A639" s="23"/>
      <c r="B639" s="23"/>
      <c r="C639" s="23"/>
      <c r="D639" s="23"/>
    </row>
    <row r="640" spans="1:4" x14ac:dyDescent="0.35">
      <c r="A640" s="23"/>
      <c r="B640" s="23"/>
      <c r="C640" s="23"/>
      <c r="D640" s="23"/>
    </row>
    <row r="641" spans="1:4" x14ac:dyDescent="0.35">
      <c r="A641" s="23"/>
      <c r="B641" s="23"/>
      <c r="C641" s="23"/>
      <c r="D641" s="23"/>
    </row>
    <row r="642" spans="1:4" x14ac:dyDescent="0.35">
      <c r="A642" s="23"/>
      <c r="B642" s="23"/>
      <c r="C642" s="23"/>
      <c r="D642" s="23"/>
    </row>
    <row r="643" spans="1:4" x14ac:dyDescent="0.35">
      <c r="A643" s="23"/>
      <c r="B643" s="23"/>
      <c r="C643" s="23"/>
      <c r="D643" s="23"/>
    </row>
    <row r="644" spans="1:4" x14ac:dyDescent="0.35">
      <c r="A644" s="23"/>
      <c r="B644" s="23"/>
      <c r="C644" s="23"/>
      <c r="D644" s="23"/>
    </row>
    <row r="645" spans="1:4" x14ac:dyDescent="0.35">
      <c r="A645" s="23"/>
      <c r="B645" s="23"/>
      <c r="C645" s="23"/>
      <c r="D645" s="23"/>
    </row>
    <row r="646" spans="1:4" x14ac:dyDescent="0.35">
      <c r="A646" s="23"/>
      <c r="B646" s="23"/>
      <c r="C646" s="23"/>
      <c r="D646" s="23"/>
    </row>
    <row r="647" spans="1:4" x14ac:dyDescent="0.35">
      <c r="A647" s="23"/>
      <c r="B647" s="23"/>
      <c r="C647" s="23"/>
      <c r="D647" s="23"/>
    </row>
    <row r="648" spans="1:4" x14ac:dyDescent="0.35">
      <c r="A648" s="23"/>
      <c r="B648" s="23"/>
      <c r="C648" s="23"/>
      <c r="D648" s="23"/>
    </row>
    <row r="649" spans="1:4" x14ac:dyDescent="0.35">
      <c r="A649" s="23"/>
      <c r="B649" s="23"/>
      <c r="C649" s="23"/>
      <c r="D649" s="23"/>
    </row>
    <row r="650" spans="1:4" x14ac:dyDescent="0.35">
      <c r="A650" s="23"/>
      <c r="B650" s="23"/>
      <c r="C650" s="23"/>
      <c r="D650" s="23"/>
    </row>
    <row r="651" spans="1:4" x14ac:dyDescent="0.35">
      <c r="A651" s="23"/>
      <c r="B651" s="23"/>
      <c r="C651" s="23"/>
      <c r="D651" s="23"/>
    </row>
    <row r="652" spans="1:4" x14ac:dyDescent="0.35">
      <c r="A652" s="23"/>
      <c r="B652" s="23"/>
      <c r="C652" s="23"/>
      <c r="D652" s="23"/>
    </row>
    <row r="653" spans="1:4" x14ac:dyDescent="0.35">
      <c r="A653" s="23"/>
      <c r="B653" s="23"/>
      <c r="C653" s="23"/>
      <c r="D653" s="23"/>
    </row>
    <row r="654" spans="1:4" x14ac:dyDescent="0.35">
      <c r="A654" s="23"/>
      <c r="B654" s="23"/>
      <c r="C654" s="23"/>
      <c r="D654" s="23"/>
    </row>
    <row r="655" spans="1:4" x14ac:dyDescent="0.35">
      <c r="A655" s="23"/>
      <c r="B655" s="23"/>
      <c r="C655" s="23"/>
      <c r="D655" s="23"/>
    </row>
    <row r="656" spans="1:4" x14ac:dyDescent="0.35">
      <c r="A656" s="23"/>
      <c r="B656" s="23"/>
      <c r="C656" s="23"/>
      <c r="D656" s="23"/>
    </row>
    <row r="657" spans="1:4" x14ac:dyDescent="0.35">
      <c r="A657" s="23"/>
      <c r="B657" s="23"/>
      <c r="C657" s="23"/>
      <c r="D657" s="23"/>
    </row>
    <row r="658" spans="1:4" x14ac:dyDescent="0.35">
      <c r="A658" s="23"/>
      <c r="B658" s="23"/>
      <c r="C658" s="23"/>
      <c r="D658" s="23"/>
    </row>
    <row r="659" spans="1:4" x14ac:dyDescent="0.35">
      <c r="A659" s="23"/>
      <c r="B659" s="23"/>
      <c r="C659" s="23"/>
      <c r="D659" s="23"/>
    </row>
    <row r="660" spans="1:4" x14ac:dyDescent="0.35">
      <c r="A660" s="23"/>
      <c r="B660" s="23"/>
      <c r="C660" s="23"/>
      <c r="D660" s="23"/>
    </row>
    <row r="661" spans="1:4" x14ac:dyDescent="0.35">
      <c r="A661" s="23"/>
      <c r="B661" s="23"/>
      <c r="C661" s="23"/>
      <c r="D661" s="23"/>
    </row>
    <row r="662" spans="1:4" x14ac:dyDescent="0.35">
      <c r="A662" s="23"/>
      <c r="B662" s="23"/>
      <c r="C662" s="23"/>
      <c r="D662" s="23"/>
    </row>
    <row r="663" spans="1:4" x14ac:dyDescent="0.35">
      <c r="A663" s="23"/>
      <c r="B663" s="23"/>
      <c r="C663" s="23"/>
      <c r="D663" s="23"/>
    </row>
    <row r="664" spans="1:4" x14ac:dyDescent="0.35">
      <c r="A664" s="23"/>
      <c r="B664" s="23"/>
      <c r="C664" s="23"/>
      <c r="D664" s="23"/>
    </row>
    <row r="665" spans="1:4" x14ac:dyDescent="0.35">
      <c r="A665" s="23"/>
      <c r="B665" s="23"/>
      <c r="C665" s="23"/>
      <c r="D665" s="23"/>
    </row>
    <row r="666" spans="1:4" x14ac:dyDescent="0.35">
      <c r="A666" s="23"/>
      <c r="B666" s="23"/>
      <c r="C666" s="23"/>
      <c r="D666" s="23"/>
    </row>
    <row r="667" spans="1:4" x14ac:dyDescent="0.35">
      <c r="A667" s="23"/>
      <c r="B667" s="23"/>
      <c r="C667" s="23"/>
      <c r="D667" s="23"/>
    </row>
    <row r="668" spans="1:4" x14ac:dyDescent="0.35">
      <c r="A668" s="23"/>
      <c r="B668" s="23"/>
      <c r="C668" s="23"/>
      <c r="D668" s="23"/>
    </row>
    <row r="669" spans="1:4" x14ac:dyDescent="0.35">
      <c r="A669" s="23"/>
      <c r="B669" s="23"/>
      <c r="C669" s="23"/>
      <c r="D669" s="23"/>
    </row>
    <row r="670" spans="1:4" x14ac:dyDescent="0.35">
      <c r="A670" s="23"/>
      <c r="B670" s="23"/>
      <c r="C670" s="23"/>
      <c r="D670" s="23"/>
    </row>
    <row r="671" spans="1:4" x14ac:dyDescent="0.35">
      <c r="A671" s="23"/>
      <c r="B671" s="23"/>
      <c r="C671" s="23"/>
      <c r="D671" s="23"/>
    </row>
    <row r="672" spans="1:4" x14ac:dyDescent="0.35">
      <c r="A672" s="23"/>
      <c r="B672" s="23"/>
      <c r="C672" s="23"/>
      <c r="D672" s="23"/>
    </row>
    <row r="673" spans="1:4" x14ac:dyDescent="0.35">
      <c r="A673" s="23"/>
      <c r="B673" s="23"/>
      <c r="C673" s="23"/>
      <c r="D673" s="23"/>
    </row>
    <row r="674" spans="1:4" x14ac:dyDescent="0.35">
      <c r="A674" s="23"/>
      <c r="B674" s="23"/>
      <c r="C674" s="23"/>
      <c r="D674" s="23"/>
    </row>
    <row r="675" spans="1:4" x14ac:dyDescent="0.35">
      <c r="A675" s="23"/>
      <c r="B675" s="23"/>
      <c r="C675" s="23"/>
      <c r="D675" s="23"/>
    </row>
    <row r="676" spans="1:4" x14ac:dyDescent="0.35">
      <c r="A676" s="23"/>
      <c r="B676" s="23"/>
      <c r="C676" s="23"/>
      <c r="D676" s="23"/>
    </row>
    <row r="677" spans="1:4" x14ac:dyDescent="0.35">
      <c r="A677" s="23"/>
      <c r="B677" s="23"/>
      <c r="C677" s="23"/>
      <c r="D677" s="23"/>
    </row>
    <row r="678" spans="1:4" x14ac:dyDescent="0.35">
      <c r="A678" s="23"/>
      <c r="B678" s="23"/>
      <c r="C678" s="23"/>
      <c r="D678" s="23"/>
    </row>
    <row r="679" spans="1:4" x14ac:dyDescent="0.35">
      <c r="A679" s="23"/>
      <c r="B679" s="23"/>
      <c r="C679" s="23"/>
      <c r="D679" s="23"/>
    </row>
    <row r="680" spans="1:4" x14ac:dyDescent="0.35">
      <c r="A680" s="23"/>
      <c r="B680" s="23"/>
      <c r="C680" s="23"/>
      <c r="D680" s="23"/>
    </row>
    <row r="681" spans="1:4" x14ac:dyDescent="0.35">
      <c r="A681" s="23"/>
      <c r="B681" s="23"/>
      <c r="C681" s="23"/>
      <c r="D681" s="23"/>
    </row>
    <row r="682" spans="1:4" x14ac:dyDescent="0.35">
      <c r="A682" s="23"/>
      <c r="B682" s="23"/>
      <c r="C682" s="23"/>
      <c r="D682" s="23"/>
    </row>
    <row r="683" spans="1:4" x14ac:dyDescent="0.35">
      <c r="A683" s="23"/>
      <c r="B683" s="23"/>
      <c r="C683" s="23"/>
      <c r="D683" s="23"/>
    </row>
    <row r="684" spans="1:4" x14ac:dyDescent="0.35">
      <c r="A684" s="23"/>
      <c r="B684" s="23"/>
      <c r="C684" s="23"/>
      <c r="D684" s="23"/>
    </row>
    <row r="685" spans="1:4" x14ac:dyDescent="0.35">
      <c r="A685" s="23"/>
      <c r="B685" s="23"/>
      <c r="C685" s="23"/>
      <c r="D685" s="23"/>
    </row>
    <row r="686" spans="1:4" x14ac:dyDescent="0.35">
      <c r="A686" s="23"/>
      <c r="B686" s="23"/>
      <c r="C686" s="23"/>
      <c r="D686" s="23"/>
    </row>
    <row r="687" spans="1:4" x14ac:dyDescent="0.35">
      <c r="A687" s="23"/>
      <c r="B687" s="23"/>
      <c r="C687" s="23"/>
      <c r="D687" s="23"/>
    </row>
    <row r="688" spans="1:4" x14ac:dyDescent="0.35">
      <c r="A688" s="23"/>
      <c r="B688" s="23"/>
      <c r="C688" s="23"/>
      <c r="D688" s="23"/>
    </row>
    <row r="689" spans="1:4" x14ac:dyDescent="0.35">
      <c r="A689" s="23"/>
      <c r="B689" s="23"/>
      <c r="C689" s="23"/>
      <c r="D689" s="23"/>
    </row>
    <row r="690" spans="1:4" x14ac:dyDescent="0.35">
      <c r="A690" s="23"/>
      <c r="B690" s="23"/>
      <c r="C690" s="23"/>
      <c r="D690" s="23"/>
    </row>
    <row r="691" spans="1:4" x14ac:dyDescent="0.35">
      <c r="A691" s="23"/>
      <c r="B691" s="23"/>
      <c r="C691" s="23"/>
      <c r="D691" s="23"/>
    </row>
    <row r="692" spans="1:4" x14ac:dyDescent="0.35">
      <c r="A692" s="23"/>
      <c r="B692" s="23"/>
      <c r="C692" s="23"/>
      <c r="D692" s="23"/>
    </row>
    <row r="693" spans="1:4" x14ac:dyDescent="0.35">
      <c r="A693" s="23"/>
      <c r="B693" s="23"/>
      <c r="C693" s="23"/>
      <c r="D693" s="23"/>
    </row>
    <row r="694" spans="1:4" x14ac:dyDescent="0.35">
      <c r="A694" s="23"/>
      <c r="B694" s="23"/>
      <c r="C694" s="23"/>
      <c r="D694" s="23"/>
    </row>
    <row r="695" spans="1:4" x14ac:dyDescent="0.35">
      <c r="A695" s="23"/>
      <c r="B695" s="23"/>
      <c r="C695" s="23"/>
      <c r="D695" s="23"/>
    </row>
    <row r="696" spans="1:4" x14ac:dyDescent="0.35">
      <c r="A696" s="23"/>
      <c r="B696" s="23"/>
      <c r="C696" s="23"/>
      <c r="D696" s="23"/>
    </row>
    <row r="697" spans="1:4" x14ac:dyDescent="0.35">
      <c r="A697" s="23"/>
      <c r="B697" s="23"/>
      <c r="C697" s="23"/>
      <c r="D697" s="23"/>
    </row>
    <row r="698" spans="1:4" x14ac:dyDescent="0.35">
      <c r="A698" s="23"/>
      <c r="B698" s="23"/>
      <c r="C698" s="23"/>
      <c r="D698" s="23"/>
    </row>
    <row r="699" spans="1:4" x14ac:dyDescent="0.35">
      <c r="A699" s="23"/>
      <c r="B699" s="23"/>
      <c r="C699" s="23"/>
      <c r="D699" s="23"/>
    </row>
    <row r="700" spans="1:4" x14ac:dyDescent="0.35">
      <c r="A700" s="23"/>
      <c r="B700" s="23"/>
      <c r="C700" s="23"/>
      <c r="D700" s="23"/>
    </row>
    <row r="701" spans="1:4" x14ac:dyDescent="0.35">
      <c r="A701" s="23"/>
      <c r="B701" s="23"/>
      <c r="C701" s="23"/>
      <c r="D701" s="23"/>
    </row>
    <row r="702" spans="1:4" x14ac:dyDescent="0.35">
      <c r="A702" s="23"/>
      <c r="B702" s="23"/>
      <c r="C702" s="23"/>
      <c r="D702" s="23"/>
    </row>
    <row r="703" spans="1:4" x14ac:dyDescent="0.35">
      <c r="A703" s="23"/>
      <c r="B703" s="23"/>
      <c r="C703" s="23"/>
      <c r="D703" s="23"/>
    </row>
    <row r="704" spans="1:4" x14ac:dyDescent="0.35">
      <c r="A704" s="23"/>
      <c r="B704" s="23"/>
      <c r="C704" s="23"/>
      <c r="D704" s="23"/>
    </row>
    <row r="705" spans="1:4" x14ac:dyDescent="0.35">
      <c r="A705" s="23"/>
      <c r="B705" s="23"/>
      <c r="C705" s="23"/>
      <c r="D705" s="23"/>
    </row>
    <row r="706" spans="1:4" x14ac:dyDescent="0.35">
      <c r="A706" s="23"/>
      <c r="B706" s="23"/>
      <c r="C706" s="23"/>
      <c r="D706" s="23"/>
    </row>
    <row r="707" spans="1:4" x14ac:dyDescent="0.35">
      <c r="A707" s="23"/>
      <c r="B707" s="23"/>
      <c r="C707" s="23"/>
      <c r="D707" s="23"/>
    </row>
    <row r="708" spans="1:4" x14ac:dyDescent="0.35">
      <c r="A708" s="23"/>
      <c r="B708" s="23"/>
      <c r="C708" s="23"/>
      <c r="D708" s="23"/>
    </row>
    <row r="709" spans="1:4" x14ac:dyDescent="0.35">
      <c r="A709" s="23"/>
      <c r="B709" s="23"/>
      <c r="C709" s="23"/>
      <c r="D709" s="23"/>
    </row>
    <row r="710" spans="1:4" x14ac:dyDescent="0.35">
      <c r="A710" s="23"/>
      <c r="B710" s="23"/>
      <c r="C710" s="23"/>
      <c r="D710" s="23"/>
    </row>
    <row r="711" spans="1:4" x14ac:dyDescent="0.35">
      <c r="A711" s="23"/>
      <c r="B711" s="23"/>
      <c r="C711" s="23"/>
      <c r="D711" s="23"/>
    </row>
    <row r="712" spans="1:4" x14ac:dyDescent="0.35">
      <c r="A712" s="23"/>
      <c r="B712" s="23"/>
      <c r="C712" s="23"/>
      <c r="D712" s="23"/>
    </row>
    <row r="713" spans="1:4" x14ac:dyDescent="0.35">
      <c r="A713" s="23"/>
      <c r="B713" s="23"/>
      <c r="C713" s="23"/>
      <c r="D713" s="23"/>
    </row>
    <row r="714" spans="1:4" x14ac:dyDescent="0.35">
      <c r="A714" s="23"/>
      <c r="B714" s="23"/>
      <c r="C714" s="23"/>
      <c r="D714" s="23"/>
    </row>
    <row r="715" spans="1:4" x14ac:dyDescent="0.35">
      <c r="A715" s="23"/>
      <c r="B715" s="23"/>
      <c r="C715" s="23"/>
      <c r="D715" s="23"/>
    </row>
    <row r="716" spans="1:4" x14ac:dyDescent="0.35">
      <c r="A716" s="23"/>
      <c r="B716" s="23"/>
      <c r="C716" s="23"/>
      <c r="D716" s="23"/>
    </row>
    <row r="717" spans="1:4" x14ac:dyDescent="0.35">
      <c r="A717" s="23"/>
      <c r="B717" s="23"/>
      <c r="C717" s="23"/>
      <c r="D717" s="23"/>
    </row>
    <row r="718" spans="1:4" x14ac:dyDescent="0.35">
      <c r="A718" s="23"/>
      <c r="B718" s="23"/>
      <c r="C718" s="23"/>
      <c r="D718" s="23"/>
    </row>
    <row r="719" spans="1:4" x14ac:dyDescent="0.35">
      <c r="A719" s="23"/>
      <c r="B719" s="23"/>
      <c r="C719" s="23"/>
      <c r="D719" s="23"/>
    </row>
    <row r="720" spans="1:4" x14ac:dyDescent="0.35">
      <c r="A720" s="23"/>
      <c r="B720" s="23"/>
      <c r="C720" s="23"/>
      <c r="D720" s="23"/>
    </row>
    <row r="721" spans="1:4" x14ac:dyDescent="0.35">
      <c r="A721" s="23"/>
      <c r="B721" s="23"/>
      <c r="C721" s="23"/>
      <c r="D721" s="23"/>
    </row>
    <row r="722" spans="1:4" x14ac:dyDescent="0.35">
      <c r="A722" s="23"/>
      <c r="B722" s="23"/>
      <c r="C722" s="23"/>
      <c r="D722" s="23"/>
    </row>
    <row r="723" spans="1:4" x14ac:dyDescent="0.35">
      <c r="A723" s="23"/>
      <c r="B723" s="23"/>
      <c r="C723" s="23"/>
      <c r="D723" s="23"/>
    </row>
    <row r="724" spans="1:4" x14ac:dyDescent="0.35">
      <c r="A724" s="23"/>
      <c r="B724" s="23"/>
      <c r="C724" s="23"/>
      <c r="D724" s="23"/>
    </row>
    <row r="725" spans="1:4" x14ac:dyDescent="0.35">
      <c r="A725" s="23"/>
      <c r="B725" s="23"/>
      <c r="C725" s="23"/>
      <c r="D725" s="23"/>
    </row>
    <row r="726" spans="1:4" x14ac:dyDescent="0.35">
      <c r="A726" s="23"/>
      <c r="B726" s="23"/>
      <c r="C726" s="23"/>
      <c r="D726" s="23"/>
    </row>
    <row r="727" spans="1:4" x14ac:dyDescent="0.35">
      <c r="A727" s="23"/>
      <c r="B727" s="23"/>
      <c r="C727" s="23"/>
      <c r="D727" s="23"/>
    </row>
    <row r="728" spans="1:4" x14ac:dyDescent="0.35">
      <c r="A728" s="23"/>
      <c r="B728" s="23"/>
      <c r="C728" s="23"/>
      <c r="D728" s="23"/>
    </row>
    <row r="729" spans="1:4" x14ac:dyDescent="0.35">
      <c r="A729" s="23"/>
      <c r="B729" s="23"/>
      <c r="C729" s="23"/>
      <c r="D729" s="23"/>
    </row>
    <row r="730" spans="1:4" x14ac:dyDescent="0.35">
      <c r="A730" s="23"/>
      <c r="B730" s="23"/>
      <c r="C730" s="23"/>
      <c r="D730" s="23"/>
    </row>
    <row r="731" spans="1:4" x14ac:dyDescent="0.35">
      <c r="A731" s="23"/>
      <c r="B731" s="23"/>
      <c r="C731" s="23"/>
      <c r="D731" s="23"/>
    </row>
    <row r="732" spans="1:4" x14ac:dyDescent="0.35">
      <c r="A732" s="23"/>
      <c r="B732" s="23"/>
      <c r="C732" s="23"/>
      <c r="D732" s="23"/>
    </row>
    <row r="733" spans="1:4" x14ac:dyDescent="0.35">
      <c r="A733" s="23"/>
      <c r="B733" s="23"/>
      <c r="C733" s="23"/>
      <c r="D733" s="23"/>
    </row>
    <row r="734" spans="1:4" x14ac:dyDescent="0.35">
      <c r="A734" s="23"/>
      <c r="B734" s="23"/>
      <c r="C734" s="23"/>
      <c r="D734" s="23"/>
    </row>
    <row r="735" spans="1:4" x14ac:dyDescent="0.35">
      <c r="A735" s="23"/>
      <c r="B735" s="23"/>
      <c r="C735" s="23"/>
      <c r="D735" s="23"/>
    </row>
    <row r="736" spans="1:4" x14ac:dyDescent="0.35">
      <c r="A736" s="23"/>
      <c r="B736" s="23"/>
      <c r="C736" s="23"/>
      <c r="D736" s="23"/>
    </row>
    <row r="737" spans="1:4" x14ac:dyDescent="0.35">
      <c r="A737" s="23"/>
      <c r="B737" s="23"/>
      <c r="C737" s="23"/>
      <c r="D737" s="23"/>
    </row>
    <row r="738" spans="1:4" x14ac:dyDescent="0.35">
      <c r="A738" s="23"/>
      <c r="B738" s="23"/>
      <c r="C738" s="23"/>
      <c r="D738" s="23"/>
    </row>
    <row r="739" spans="1:4" x14ac:dyDescent="0.35">
      <c r="A739" s="23"/>
      <c r="B739" s="23"/>
      <c r="C739" s="23"/>
      <c r="D739" s="23"/>
    </row>
    <row r="740" spans="1:4" x14ac:dyDescent="0.35">
      <c r="A740" s="23"/>
      <c r="B740" s="23"/>
      <c r="C740" s="23"/>
      <c r="D740" s="23"/>
    </row>
    <row r="741" spans="1:4" x14ac:dyDescent="0.35">
      <c r="A741" s="23"/>
      <c r="B741" s="23"/>
      <c r="C741" s="23"/>
      <c r="D741" s="23"/>
    </row>
    <row r="742" spans="1:4" x14ac:dyDescent="0.35">
      <c r="A742" s="23"/>
      <c r="B742" s="23"/>
      <c r="C742" s="23"/>
      <c r="D742" s="23"/>
    </row>
    <row r="743" spans="1:4" x14ac:dyDescent="0.35">
      <c r="A743" s="23"/>
      <c r="B743" s="23"/>
      <c r="C743" s="23"/>
      <c r="D743" s="23"/>
    </row>
    <row r="744" spans="1:4" x14ac:dyDescent="0.35">
      <c r="A744" s="23"/>
      <c r="B744" s="23"/>
      <c r="C744" s="23"/>
      <c r="D744" s="23"/>
    </row>
    <row r="745" spans="1:4" x14ac:dyDescent="0.35">
      <c r="A745" s="23"/>
      <c r="B745" s="23"/>
      <c r="C745" s="23"/>
      <c r="D745" s="23"/>
    </row>
    <row r="746" spans="1:4" x14ac:dyDescent="0.35">
      <c r="A746" s="23"/>
      <c r="B746" s="23"/>
      <c r="C746" s="23"/>
      <c r="D746" s="23"/>
    </row>
    <row r="747" spans="1:4" x14ac:dyDescent="0.35">
      <c r="A747" s="23"/>
      <c r="B747" s="23"/>
      <c r="C747" s="23"/>
      <c r="D747" s="23"/>
    </row>
    <row r="748" spans="1:4" x14ac:dyDescent="0.35">
      <c r="A748" s="23"/>
      <c r="B748" s="23"/>
      <c r="C748" s="23"/>
      <c r="D748" s="23"/>
    </row>
    <row r="749" spans="1:4" x14ac:dyDescent="0.35">
      <c r="A749" s="23"/>
      <c r="B749" s="23"/>
      <c r="C749" s="23"/>
      <c r="D749" s="23"/>
    </row>
    <row r="750" spans="1:4" x14ac:dyDescent="0.35">
      <c r="A750" s="23"/>
      <c r="B750" s="23"/>
      <c r="C750" s="23"/>
      <c r="D750" s="23"/>
    </row>
    <row r="751" spans="1:4" x14ac:dyDescent="0.35">
      <c r="A751" s="23"/>
      <c r="B751" s="23"/>
      <c r="C751" s="23"/>
      <c r="D751" s="23"/>
    </row>
    <row r="752" spans="1:4" x14ac:dyDescent="0.35">
      <c r="A752" s="23"/>
      <c r="B752" s="23"/>
      <c r="C752" s="23"/>
      <c r="D752" s="23"/>
    </row>
    <row r="753" spans="1:4" x14ac:dyDescent="0.35">
      <c r="A753" s="23"/>
      <c r="B753" s="23"/>
      <c r="C753" s="23"/>
      <c r="D753" s="23"/>
    </row>
    <row r="754" spans="1:4" x14ac:dyDescent="0.35">
      <c r="A754" s="23"/>
      <c r="B754" s="23"/>
      <c r="C754" s="23"/>
      <c r="D754" s="23"/>
    </row>
    <row r="755" spans="1:4" x14ac:dyDescent="0.35">
      <c r="A755" s="23"/>
      <c r="B755" s="23"/>
      <c r="C755" s="23"/>
      <c r="D755" s="23"/>
    </row>
    <row r="756" spans="1:4" x14ac:dyDescent="0.35">
      <c r="A756" s="23"/>
      <c r="B756" s="23"/>
      <c r="C756" s="23"/>
      <c r="D756" s="23"/>
    </row>
    <row r="757" spans="1:4" x14ac:dyDescent="0.35">
      <c r="A757" s="23"/>
      <c r="B757" s="23"/>
      <c r="C757" s="23"/>
      <c r="D757" s="23"/>
    </row>
    <row r="758" spans="1:4" x14ac:dyDescent="0.35">
      <c r="A758" s="23"/>
      <c r="B758" s="23"/>
      <c r="C758" s="23"/>
      <c r="D758" s="23"/>
    </row>
    <row r="759" spans="1:4" x14ac:dyDescent="0.35">
      <c r="A759" s="23"/>
      <c r="B759" s="23"/>
      <c r="C759" s="23"/>
      <c r="D759" s="23"/>
    </row>
    <row r="760" spans="1:4" x14ac:dyDescent="0.35">
      <c r="A760" s="23"/>
      <c r="B760" s="23"/>
      <c r="C760" s="23"/>
      <c r="D760" s="23"/>
    </row>
    <row r="761" spans="1:4" x14ac:dyDescent="0.35">
      <c r="A761" s="23"/>
      <c r="B761" s="23"/>
      <c r="C761" s="23"/>
      <c r="D761" s="23"/>
    </row>
    <row r="762" spans="1:4" x14ac:dyDescent="0.35">
      <c r="A762" s="23"/>
      <c r="B762" s="23"/>
      <c r="C762" s="23"/>
      <c r="D762" s="23"/>
    </row>
    <row r="763" spans="1:4" x14ac:dyDescent="0.35">
      <c r="A763" s="23"/>
      <c r="B763" s="23"/>
      <c r="C763" s="23"/>
      <c r="D763" s="23"/>
    </row>
    <row r="764" spans="1:4" x14ac:dyDescent="0.35">
      <c r="A764" s="23"/>
      <c r="B764" s="23"/>
      <c r="C764" s="23"/>
      <c r="D764" s="23"/>
    </row>
    <row r="765" spans="1:4" x14ac:dyDescent="0.35">
      <c r="A765" s="23"/>
      <c r="B765" s="23"/>
      <c r="C765" s="23"/>
      <c r="D765" s="23"/>
    </row>
    <row r="766" spans="1:4" x14ac:dyDescent="0.35">
      <c r="A766" s="23"/>
      <c r="B766" s="23"/>
      <c r="C766" s="23"/>
      <c r="D766" s="23"/>
    </row>
    <row r="767" spans="1:4" x14ac:dyDescent="0.35">
      <c r="A767" s="23"/>
      <c r="B767" s="23"/>
      <c r="C767" s="23"/>
      <c r="D767" s="23"/>
    </row>
    <row r="768" spans="1:4" x14ac:dyDescent="0.35">
      <c r="A768" s="23"/>
      <c r="B768" s="23"/>
      <c r="C768" s="23"/>
      <c r="D768" s="23"/>
    </row>
    <row r="769" spans="1:4" x14ac:dyDescent="0.35">
      <c r="A769" s="23"/>
      <c r="B769" s="23"/>
      <c r="C769" s="23"/>
      <c r="D769" s="23"/>
    </row>
    <row r="770" spans="1:4" x14ac:dyDescent="0.35">
      <c r="A770" s="23"/>
      <c r="B770" s="23"/>
      <c r="C770" s="23"/>
      <c r="D770" s="23"/>
    </row>
    <row r="771" spans="1:4" x14ac:dyDescent="0.35">
      <c r="A771" s="23"/>
      <c r="B771" s="23"/>
      <c r="C771" s="23"/>
      <c r="D771" s="23"/>
    </row>
    <row r="772" spans="1:4" x14ac:dyDescent="0.35">
      <c r="A772" s="23"/>
      <c r="B772" s="23"/>
      <c r="C772" s="23"/>
      <c r="D772" s="23"/>
    </row>
    <row r="773" spans="1:4" x14ac:dyDescent="0.35">
      <c r="A773" s="23"/>
      <c r="B773" s="23"/>
      <c r="C773" s="23"/>
      <c r="D773" s="23"/>
    </row>
    <row r="774" spans="1:4" x14ac:dyDescent="0.35">
      <c r="A774" s="23"/>
      <c r="B774" s="23"/>
      <c r="C774" s="23"/>
      <c r="D774" s="23"/>
    </row>
    <row r="775" spans="1:4" x14ac:dyDescent="0.35">
      <c r="A775" s="23"/>
      <c r="B775" s="23"/>
      <c r="C775" s="23"/>
      <c r="D775" s="23"/>
    </row>
    <row r="776" spans="1:4" x14ac:dyDescent="0.35">
      <c r="A776" s="23"/>
      <c r="B776" s="23"/>
      <c r="C776" s="23"/>
      <c r="D776" s="23"/>
    </row>
    <row r="777" spans="1:4" x14ac:dyDescent="0.35">
      <c r="A777" s="23"/>
      <c r="B777" s="23"/>
      <c r="C777" s="23"/>
      <c r="D777" s="23"/>
    </row>
    <row r="778" spans="1:4" x14ac:dyDescent="0.35">
      <c r="A778" s="23"/>
      <c r="B778" s="23"/>
      <c r="C778" s="23"/>
      <c r="D778" s="23"/>
    </row>
    <row r="779" spans="1:4" x14ac:dyDescent="0.35">
      <c r="A779" s="23"/>
      <c r="B779" s="23"/>
      <c r="C779" s="23"/>
      <c r="D779" s="23"/>
    </row>
    <row r="780" spans="1:4" x14ac:dyDescent="0.35">
      <c r="A780" s="23"/>
      <c r="B780" s="23"/>
      <c r="C780" s="23"/>
      <c r="D780" s="23"/>
    </row>
    <row r="781" spans="1:4" x14ac:dyDescent="0.35">
      <c r="A781" s="23"/>
      <c r="B781" s="23"/>
      <c r="C781" s="23"/>
      <c r="D781" s="23"/>
    </row>
    <row r="782" spans="1:4" x14ac:dyDescent="0.35">
      <c r="A782" s="23"/>
      <c r="B782" s="23"/>
      <c r="C782" s="23"/>
      <c r="D782" s="23"/>
    </row>
    <row r="783" spans="1:4" x14ac:dyDescent="0.35">
      <c r="A783" s="23"/>
      <c r="B783" s="23"/>
      <c r="C783" s="23"/>
      <c r="D783" s="23"/>
    </row>
    <row r="784" spans="1:4" x14ac:dyDescent="0.35">
      <c r="A784" s="23"/>
      <c r="B784" s="23"/>
      <c r="C784" s="23"/>
      <c r="D784" s="23"/>
    </row>
    <row r="785" spans="1:4" x14ac:dyDescent="0.35">
      <c r="A785" s="23"/>
      <c r="B785" s="23"/>
      <c r="C785" s="23"/>
      <c r="D785" s="23"/>
    </row>
    <row r="786" spans="1:4" x14ac:dyDescent="0.35">
      <c r="A786" s="23"/>
      <c r="B786" s="23"/>
      <c r="C786" s="23"/>
      <c r="D786" s="23"/>
    </row>
    <row r="787" spans="1:4" x14ac:dyDescent="0.35">
      <c r="A787" s="23"/>
      <c r="B787" s="23"/>
      <c r="C787" s="23"/>
      <c r="D787" s="23"/>
    </row>
    <row r="788" spans="1:4" x14ac:dyDescent="0.35">
      <c r="A788" s="23"/>
      <c r="B788" s="23"/>
      <c r="C788" s="23"/>
      <c r="D788" s="23"/>
    </row>
    <row r="789" spans="1:4" x14ac:dyDescent="0.35">
      <c r="A789" s="23"/>
      <c r="B789" s="23"/>
      <c r="C789" s="23"/>
      <c r="D789" s="23"/>
    </row>
    <row r="790" spans="1:4" x14ac:dyDescent="0.35">
      <c r="A790" s="23"/>
      <c r="B790" s="23"/>
      <c r="C790" s="23"/>
      <c r="D790" s="23"/>
    </row>
    <row r="791" spans="1:4" x14ac:dyDescent="0.35">
      <c r="A791" s="23"/>
      <c r="B791" s="23"/>
      <c r="C791" s="23"/>
      <c r="D791" s="23"/>
    </row>
    <row r="792" spans="1:4" x14ac:dyDescent="0.35">
      <c r="A792" s="23"/>
      <c r="B792" s="23"/>
      <c r="C792" s="23"/>
      <c r="D792" s="23"/>
    </row>
    <row r="793" spans="1:4" x14ac:dyDescent="0.35">
      <c r="A793" s="23"/>
      <c r="B793" s="23"/>
      <c r="C793" s="23"/>
      <c r="D793" s="23"/>
    </row>
    <row r="794" spans="1:4" x14ac:dyDescent="0.35">
      <c r="A794" s="23"/>
      <c r="B794" s="23"/>
      <c r="C794" s="23"/>
      <c r="D794" s="23"/>
    </row>
    <row r="795" spans="1:4" x14ac:dyDescent="0.35">
      <c r="A795" s="23"/>
      <c r="B795" s="23"/>
      <c r="C795" s="23"/>
      <c r="D795" s="23"/>
    </row>
    <row r="796" spans="1:4" x14ac:dyDescent="0.35">
      <c r="A796" s="23"/>
      <c r="B796" s="23"/>
      <c r="C796" s="23"/>
      <c r="D796" s="23"/>
    </row>
    <row r="797" spans="1:4" x14ac:dyDescent="0.35">
      <c r="A797" s="23"/>
      <c r="B797" s="23"/>
      <c r="C797" s="23"/>
      <c r="D797" s="23"/>
    </row>
    <row r="798" spans="1:4" x14ac:dyDescent="0.35">
      <c r="A798" s="23"/>
      <c r="B798" s="23"/>
      <c r="C798" s="23"/>
      <c r="D798" s="23"/>
    </row>
    <row r="799" spans="1:4" x14ac:dyDescent="0.35">
      <c r="A799" s="23"/>
      <c r="B799" s="23"/>
      <c r="C799" s="23"/>
      <c r="D799" s="23"/>
    </row>
    <row r="800" spans="1:4" x14ac:dyDescent="0.35">
      <c r="A800" s="23"/>
      <c r="B800" s="23"/>
      <c r="C800" s="23"/>
      <c r="D800" s="23"/>
    </row>
    <row r="801" spans="1:4" x14ac:dyDescent="0.35">
      <c r="A801" s="23"/>
      <c r="B801" s="23"/>
      <c r="C801" s="23"/>
      <c r="D801" s="23"/>
    </row>
    <row r="802" spans="1:4" x14ac:dyDescent="0.35">
      <c r="A802" s="23"/>
      <c r="B802" s="23"/>
      <c r="C802" s="23"/>
      <c r="D802" s="23"/>
    </row>
    <row r="803" spans="1:4" x14ac:dyDescent="0.35">
      <c r="A803" s="23"/>
      <c r="B803" s="23"/>
      <c r="C803" s="23"/>
      <c r="D803" s="23"/>
    </row>
    <row r="804" spans="1:4" x14ac:dyDescent="0.35">
      <c r="A804" s="23"/>
      <c r="B804" s="23"/>
      <c r="C804" s="23"/>
      <c r="D804" s="23"/>
    </row>
    <row r="805" spans="1:4" x14ac:dyDescent="0.35">
      <c r="A805" s="23"/>
      <c r="B805" s="23"/>
      <c r="C805" s="23"/>
      <c r="D805" s="23"/>
    </row>
    <row r="806" spans="1:4" x14ac:dyDescent="0.35">
      <c r="A806" s="23"/>
      <c r="B806" s="23"/>
      <c r="C806" s="23"/>
      <c r="D806" s="23"/>
    </row>
    <row r="807" spans="1:4" x14ac:dyDescent="0.35">
      <c r="A807" s="23"/>
      <c r="B807" s="23"/>
      <c r="C807" s="23"/>
      <c r="D807" s="23"/>
    </row>
    <row r="808" spans="1:4" x14ac:dyDescent="0.35">
      <c r="A808" s="23"/>
      <c r="B808" s="23"/>
      <c r="C808" s="23"/>
      <c r="D808" s="23"/>
    </row>
    <row r="809" spans="1:4" x14ac:dyDescent="0.35">
      <c r="A809" s="23"/>
      <c r="B809" s="23"/>
      <c r="C809" s="23"/>
      <c r="D809" s="23"/>
    </row>
    <row r="810" spans="1:4" x14ac:dyDescent="0.35">
      <c r="A810" s="23"/>
      <c r="B810" s="23"/>
      <c r="C810" s="23"/>
      <c r="D810" s="23"/>
    </row>
    <row r="811" spans="1:4" x14ac:dyDescent="0.35">
      <c r="A811" s="23"/>
      <c r="B811" s="23"/>
      <c r="C811" s="23"/>
      <c r="D811" s="23"/>
    </row>
    <row r="812" spans="1:4" x14ac:dyDescent="0.35">
      <c r="A812" s="23"/>
      <c r="B812" s="23"/>
      <c r="C812" s="23"/>
      <c r="D812" s="23"/>
    </row>
    <row r="813" spans="1:4" x14ac:dyDescent="0.35">
      <c r="A813" s="23"/>
      <c r="B813" s="23"/>
      <c r="C813" s="23"/>
      <c r="D813" s="23"/>
    </row>
    <row r="814" spans="1:4" x14ac:dyDescent="0.35">
      <c r="A814" s="23"/>
      <c r="B814" s="23"/>
      <c r="C814" s="23"/>
      <c r="D814" s="23"/>
    </row>
    <row r="815" spans="1:4" x14ac:dyDescent="0.35">
      <c r="A815" s="23"/>
      <c r="B815" s="23"/>
      <c r="C815" s="23"/>
      <c r="D815" s="23"/>
    </row>
    <row r="816" spans="1:4" x14ac:dyDescent="0.35">
      <c r="A816" s="23"/>
      <c r="B816" s="23"/>
      <c r="C816" s="23"/>
      <c r="D816" s="23"/>
    </row>
    <row r="817" spans="1:4" x14ac:dyDescent="0.35">
      <c r="A817" s="23"/>
      <c r="B817" s="23"/>
      <c r="C817" s="23"/>
      <c r="D817" s="23"/>
    </row>
    <row r="818" spans="1:4" x14ac:dyDescent="0.35">
      <c r="A818" s="23"/>
      <c r="B818" s="23"/>
      <c r="C818" s="23"/>
      <c r="D818" s="23"/>
    </row>
    <row r="819" spans="1:4" x14ac:dyDescent="0.35">
      <c r="A819" s="23"/>
      <c r="B819" s="23"/>
      <c r="C819" s="23"/>
      <c r="D819" s="23"/>
    </row>
    <row r="820" spans="1:4" x14ac:dyDescent="0.35">
      <c r="A820" s="23"/>
      <c r="B820" s="23"/>
      <c r="C820" s="23"/>
      <c r="D820" s="23"/>
    </row>
    <row r="821" spans="1:4" x14ac:dyDescent="0.35">
      <c r="A821" s="23"/>
      <c r="B821" s="23"/>
      <c r="C821" s="23"/>
      <c r="D821" s="23"/>
    </row>
    <row r="822" spans="1:4" x14ac:dyDescent="0.35">
      <c r="A822" s="23"/>
      <c r="B822" s="23"/>
      <c r="C822" s="23"/>
      <c r="D822" s="23"/>
    </row>
    <row r="823" spans="1:4" x14ac:dyDescent="0.35">
      <c r="A823" s="23"/>
      <c r="B823" s="23"/>
      <c r="C823" s="23"/>
      <c r="D823" s="23"/>
    </row>
    <row r="824" spans="1:4" x14ac:dyDescent="0.35">
      <c r="A824" s="23"/>
      <c r="B824" s="23"/>
      <c r="C824" s="23"/>
      <c r="D824" s="23"/>
    </row>
    <row r="825" spans="1:4" x14ac:dyDescent="0.35">
      <c r="A825" s="23"/>
      <c r="B825" s="23"/>
      <c r="C825" s="23"/>
      <c r="D825" s="23"/>
    </row>
    <row r="826" spans="1:4" x14ac:dyDescent="0.35">
      <c r="A826" s="23"/>
      <c r="B826" s="23"/>
      <c r="C826" s="23"/>
      <c r="D826" s="23"/>
    </row>
    <row r="827" spans="1:4" x14ac:dyDescent="0.35">
      <c r="A827" s="23"/>
      <c r="B827" s="23"/>
      <c r="C827" s="23"/>
      <c r="D827" s="23"/>
    </row>
    <row r="828" spans="1:4" x14ac:dyDescent="0.35">
      <c r="A828" s="23"/>
      <c r="B828" s="23"/>
      <c r="C828" s="23"/>
      <c r="D828" s="23"/>
    </row>
    <row r="829" spans="1:4" x14ac:dyDescent="0.35">
      <c r="A829" s="23"/>
      <c r="B829" s="23"/>
      <c r="C829" s="23"/>
      <c r="D829" s="23"/>
    </row>
    <row r="830" spans="1:4" x14ac:dyDescent="0.35">
      <c r="A830" s="23"/>
      <c r="B830" s="23"/>
      <c r="C830" s="23"/>
      <c r="D830" s="23"/>
    </row>
    <row r="831" spans="1:4" x14ac:dyDescent="0.35">
      <c r="A831" s="23"/>
      <c r="B831" s="23"/>
      <c r="C831" s="23"/>
      <c r="D831" s="23"/>
    </row>
    <row r="832" spans="1:4" x14ac:dyDescent="0.35">
      <c r="A832" s="23"/>
      <c r="B832" s="23"/>
      <c r="C832" s="23"/>
      <c r="D832" s="23"/>
    </row>
    <row r="833" spans="1:4" x14ac:dyDescent="0.35">
      <c r="A833" s="23"/>
      <c r="B833" s="23"/>
      <c r="C833" s="23"/>
      <c r="D833" s="23"/>
    </row>
    <row r="834" spans="1:4" x14ac:dyDescent="0.35">
      <c r="A834" s="23"/>
      <c r="B834" s="23"/>
      <c r="C834" s="23"/>
      <c r="D834" s="23"/>
    </row>
    <row r="835" spans="1:4" x14ac:dyDescent="0.35">
      <c r="A835" s="23"/>
      <c r="B835" s="23"/>
      <c r="C835" s="23"/>
      <c r="D835" s="23"/>
    </row>
    <row r="836" spans="1:4" x14ac:dyDescent="0.35">
      <c r="A836" s="23"/>
      <c r="B836" s="23"/>
      <c r="C836" s="23"/>
      <c r="D836" s="23"/>
    </row>
    <row r="837" spans="1:4" x14ac:dyDescent="0.35">
      <c r="A837" s="23"/>
      <c r="B837" s="23"/>
      <c r="C837" s="23"/>
      <c r="D837" s="23"/>
    </row>
    <row r="838" spans="1:4" x14ac:dyDescent="0.35">
      <c r="A838" s="23"/>
      <c r="B838" s="23"/>
      <c r="C838" s="23"/>
      <c r="D838" s="23"/>
    </row>
    <row r="839" spans="1:4" x14ac:dyDescent="0.35">
      <c r="A839" s="23"/>
      <c r="B839" s="23"/>
      <c r="C839" s="23"/>
      <c r="D839" s="23"/>
    </row>
    <row r="840" spans="1:4" x14ac:dyDescent="0.35">
      <c r="A840" s="23"/>
      <c r="B840" s="23"/>
      <c r="C840" s="23"/>
      <c r="D840" s="23"/>
    </row>
    <row r="841" spans="1:4" x14ac:dyDescent="0.35">
      <c r="A841" s="23"/>
      <c r="B841" s="23"/>
      <c r="C841" s="23"/>
      <c r="D841" s="23"/>
    </row>
    <row r="842" spans="1:4" x14ac:dyDescent="0.35">
      <c r="A842" s="23"/>
      <c r="B842" s="23"/>
      <c r="C842" s="23"/>
      <c r="D842" s="23"/>
    </row>
    <row r="843" spans="1:4" x14ac:dyDescent="0.35">
      <c r="A843" s="23"/>
      <c r="B843" s="23"/>
      <c r="C843" s="23"/>
      <c r="D843" s="23"/>
    </row>
    <row r="844" spans="1:4" x14ac:dyDescent="0.35">
      <c r="A844" s="23"/>
      <c r="B844" s="23"/>
      <c r="C844" s="23"/>
      <c r="D844" s="23"/>
    </row>
    <row r="845" spans="1:4" x14ac:dyDescent="0.35">
      <c r="A845" s="23"/>
      <c r="B845" s="23"/>
      <c r="C845" s="23"/>
      <c r="D845" s="23"/>
    </row>
    <row r="846" spans="1:4" x14ac:dyDescent="0.35">
      <c r="A846" s="23"/>
      <c r="B846" s="23"/>
      <c r="C846" s="23"/>
      <c r="D846" s="23"/>
    </row>
    <row r="847" spans="1:4" x14ac:dyDescent="0.35">
      <c r="A847" s="23"/>
      <c r="B847" s="23"/>
      <c r="C847" s="23"/>
      <c r="D847" s="23"/>
    </row>
    <row r="848" spans="1:4" x14ac:dyDescent="0.35">
      <c r="A848" s="23"/>
      <c r="B848" s="23"/>
      <c r="C848" s="23"/>
      <c r="D848" s="23"/>
    </row>
    <row r="849" spans="1:4" x14ac:dyDescent="0.35">
      <c r="A849" s="23"/>
      <c r="B849" s="23"/>
      <c r="C849" s="23"/>
      <c r="D849" s="23"/>
    </row>
    <row r="850" spans="1:4" x14ac:dyDescent="0.35">
      <c r="A850" s="23"/>
      <c r="B850" s="23"/>
      <c r="C850" s="23"/>
      <c r="D850" s="23"/>
    </row>
    <row r="851" spans="1:4" x14ac:dyDescent="0.35">
      <c r="A851" s="23"/>
      <c r="B851" s="23"/>
      <c r="C851" s="23"/>
      <c r="D851" s="23"/>
    </row>
    <row r="852" spans="1:4" x14ac:dyDescent="0.35">
      <c r="A852" s="23"/>
      <c r="B852" s="23"/>
      <c r="C852" s="23"/>
      <c r="D852" s="23"/>
    </row>
    <row r="853" spans="1:4" x14ac:dyDescent="0.35">
      <c r="A853" s="23"/>
      <c r="B853" s="23"/>
      <c r="C853" s="23"/>
      <c r="D853" s="23"/>
    </row>
    <row r="854" spans="1:4" x14ac:dyDescent="0.35">
      <c r="A854" s="23"/>
      <c r="B854" s="23"/>
      <c r="C854" s="23"/>
      <c r="D854" s="23"/>
    </row>
    <row r="855" spans="1:4" x14ac:dyDescent="0.35">
      <c r="A855" s="23"/>
      <c r="B855" s="23"/>
      <c r="C855" s="23"/>
      <c r="D855" s="23"/>
    </row>
    <row r="856" spans="1:4" x14ac:dyDescent="0.35">
      <c r="A856" s="23"/>
      <c r="B856" s="23"/>
      <c r="C856" s="23"/>
      <c r="D856" s="23"/>
    </row>
    <row r="857" spans="1:4" x14ac:dyDescent="0.35">
      <c r="A857" s="23"/>
      <c r="B857" s="23"/>
      <c r="C857" s="23"/>
      <c r="D857" s="23"/>
    </row>
    <row r="858" spans="1:4" x14ac:dyDescent="0.35">
      <c r="A858" s="23"/>
      <c r="B858" s="23"/>
      <c r="C858" s="23"/>
      <c r="D858" s="23"/>
    </row>
    <row r="859" spans="1:4" x14ac:dyDescent="0.35">
      <c r="A859" s="23"/>
      <c r="B859" s="23"/>
      <c r="C859" s="23"/>
      <c r="D859" s="23"/>
    </row>
    <row r="860" spans="1:4" x14ac:dyDescent="0.35">
      <c r="A860" s="23"/>
      <c r="B860" s="23"/>
      <c r="C860" s="23"/>
      <c r="D860" s="23"/>
    </row>
    <row r="861" spans="1:4" x14ac:dyDescent="0.35">
      <c r="A861" s="23"/>
      <c r="B861" s="23"/>
      <c r="C861" s="23"/>
      <c r="D861" s="23"/>
    </row>
    <row r="862" spans="1:4" x14ac:dyDescent="0.35">
      <c r="A862" s="23"/>
      <c r="B862" s="23"/>
      <c r="C862" s="23"/>
      <c r="D862" s="23"/>
    </row>
    <row r="863" spans="1:4" x14ac:dyDescent="0.35">
      <c r="A863" s="23"/>
      <c r="B863" s="23"/>
      <c r="C863" s="23"/>
      <c r="D863" s="23"/>
    </row>
    <row r="864" spans="1:4" x14ac:dyDescent="0.35">
      <c r="A864" s="23"/>
      <c r="B864" s="23"/>
      <c r="C864" s="23"/>
      <c r="D864" s="23"/>
    </row>
    <row r="865" spans="1:4" x14ac:dyDescent="0.35">
      <c r="A865" s="23"/>
      <c r="B865" s="23"/>
      <c r="C865" s="23"/>
      <c r="D865" s="23"/>
    </row>
    <row r="866" spans="1:4" x14ac:dyDescent="0.35">
      <c r="A866" s="23"/>
      <c r="B866" s="23"/>
      <c r="C866" s="23"/>
      <c r="D866" s="23"/>
    </row>
    <row r="867" spans="1:4" x14ac:dyDescent="0.35">
      <c r="A867" s="23"/>
      <c r="B867" s="23"/>
      <c r="C867" s="23"/>
      <c r="D867" s="23"/>
    </row>
    <row r="868" spans="1:4" x14ac:dyDescent="0.35">
      <c r="A868" s="23"/>
      <c r="B868" s="23"/>
      <c r="C868" s="23"/>
      <c r="D868" s="23"/>
    </row>
    <row r="869" spans="1:4" x14ac:dyDescent="0.35">
      <c r="A869" s="23"/>
      <c r="B869" s="23"/>
      <c r="C869" s="23"/>
      <c r="D869" s="23"/>
    </row>
    <row r="870" spans="1:4" x14ac:dyDescent="0.35">
      <c r="A870" s="23"/>
      <c r="B870" s="23"/>
      <c r="C870" s="23"/>
      <c r="D870" s="23"/>
    </row>
    <row r="871" spans="1:4" x14ac:dyDescent="0.35">
      <c r="A871" s="23"/>
      <c r="B871" s="23"/>
      <c r="C871" s="23"/>
      <c r="D871" s="23"/>
    </row>
    <row r="872" spans="1:4" x14ac:dyDescent="0.35">
      <c r="A872" s="23"/>
      <c r="B872" s="23"/>
      <c r="C872" s="23"/>
      <c r="D872" s="23"/>
    </row>
    <row r="873" spans="1:4" x14ac:dyDescent="0.35">
      <c r="A873" s="23"/>
      <c r="B873" s="23"/>
      <c r="C873" s="23"/>
      <c r="D873" s="23"/>
    </row>
    <row r="874" spans="1:4" x14ac:dyDescent="0.35">
      <c r="A874" s="23"/>
      <c r="B874" s="23"/>
      <c r="C874" s="23"/>
      <c r="D874" s="23"/>
    </row>
    <row r="875" spans="1:4" x14ac:dyDescent="0.35">
      <c r="A875" s="23"/>
      <c r="B875" s="23"/>
      <c r="C875" s="23"/>
      <c r="D875" s="23"/>
    </row>
    <row r="876" spans="1:4" x14ac:dyDescent="0.35">
      <c r="A876" s="23"/>
      <c r="B876" s="23"/>
      <c r="C876" s="23"/>
      <c r="D876" s="23"/>
    </row>
    <row r="877" spans="1:4" x14ac:dyDescent="0.35">
      <c r="A877" s="23"/>
      <c r="B877" s="23"/>
      <c r="C877" s="23"/>
      <c r="D877" s="23"/>
    </row>
    <row r="878" spans="1:4" x14ac:dyDescent="0.35">
      <c r="A878" s="23"/>
      <c r="B878" s="23"/>
      <c r="C878" s="23"/>
      <c r="D878" s="23"/>
    </row>
    <row r="879" spans="1:4" x14ac:dyDescent="0.35">
      <c r="A879" s="23"/>
      <c r="B879" s="23"/>
      <c r="C879" s="23"/>
      <c r="D879" s="23"/>
    </row>
    <row r="880" spans="1:4" x14ac:dyDescent="0.35">
      <c r="A880" s="23"/>
      <c r="B880" s="23"/>
      <c r="C880" s="23"/>
      <c r="D880" s="23"/>
    </row>
    <row r="881" spans="1:4" x14ac:dyDescent="0.35">
      <c r="A881" s="23"/>
      <c r="B881" s="23"/>
      <c r="C881" s="23"/>
      <c r="D881" s="23"/>
    </row>
    <row r="882" spans="1:4" x14ac:dyDescent="0.35">
      <c r="A882" s="23"/>
      <c r="B882" s="23"/>
      <c r="C882" s="23"/>
      <c r="D882" s="23"/>
    </row>
    <row r="883" spans="1:4" x14ac:dyDescent="0.35">
      <c r="A883" s="23"/>
      <c r="B883" s="23"/>
      <c r="C883" s="23"/>
      <c r="D883" s="23"/>
    </row>
    <row r="884" spans="1:4" x14ac:dyDescent="0.35">
      <c r="A884" s="23"/>
      <c r="B884" s="23"/>
      <c r="C884" s="23"/>
      <c r="D884" s="23"/>
    </row>
    <row r="885" spans="1:4" x14ac:dyDescent="0.35">
      <c r="A885" s="23"/>
      <c r="B885" s="23"/>
      <c r="C885" s="23"/>
      <c r="D885" s="23"/>
    </row>
    <row r="886" spans="1:4" x14ac:dyDescent="0.35">
      <c r="A886" s="23"/>
      <c r="B886" s="23"/>
      <c r="C886" s="23"/>
      <c r="D886" s="23"/>
    </row>
    <row r="887" spans="1:4" x14ac:dyDescent="0.35">
      <c r="A887" s="23"/>
      <c r="B887" s="23"/>
      <c r="C887" s="23"/>
      <c r="D887" s="23"/>
    </row>
    <row r="888" spans="1:4" x14ac:dyDescent="0.35">
      <c r="A888" s="23"/>
      <c r="B888" s="23"/>
      <c r="C888" s="23"/>
      <c r="D888" s="23"/>
    </row>
    <row r="889" spans="1:4" x14ac:dyDescent="0.35">
      <c r="A889" s="23"/>
      <c r="B889" s="23"/>
      <c r="C889" s="23"/>
      <c r="D889" s="23"/>
    </row>
    <row r="890" spans="1:4" x14ac:dyDescent="0.35">
      <c r="A890" s="23"/>
      <c r="B890" s="23"/>
      <c r="C890" s="23"/>
      <c r="D890" s="23"/>
    </row>
    <row r="891" spans="1:4" x14ac:dyDescent="0.35">
      <c r="A891" s="23"/>
      <c r="B891" s="23"/>
      <c r="C891" s="23"/>
      <c r="D891" s="23"/>
    </row>
    <row r="892" spans="1:4" x14ac:dyDescent="0.35">
      <c r="A892" s="23"/>
      <c r="B892" s="23"/>
      <c r="C892" s="23"/>
      <c r="D892" s="23"/>
    </row>
    <row r="893" spans="1:4" x14ac:dyDescent="0.35">
      <c r="A893" s="23"/>
      <c r="B893" s="23"/>
      <c r="C893" s="23"/>
      <c r="D893" s="23"/>
    </row>
    <row r="894" spans="1:4" x14ac:dyDescent="0.35">
      <c r="A894" s="23"/>
      <c r="B894" s="23"/>
      <c r="C894" s="23"/>
      <c r="D894" s="23"/>
    </row>
    <row r="895" spans="1:4" x14ac:dyDescent="0.35">
      <c r="A895" s="23"/>
      <c r="B895" s="23"/>
      <c r="C895" s="23"/>
      <c r="D895" s="23"/>
    </row>
    <row r="896" spans="1:4" x14ac:dyDescent="0.35">
      <c r="A896" s="23"/>
      <c r="B896" s="23"/>
      <c r="C896" s="23"/>
      <c r="D896" s="23"/>
    </row>
    <row r="897" spans="1:4" x14ac:dyDescent="0.35">
      <c r="A897" s="23"/>
      <c r="B897" s="23"/>
      <c r="C897" s="23"/>
      <c r="D897" s="23"/>
    </row>
    <row r="898" spans="1:4" x14ac:dyDescent="0.35">
      <c r="A898" s="23"/>
      <c r="B898" s="23"/>
      <c r="C898" s="23"/>
      <c r="D898" s="23"/>
    </row>
    <row r="899" spans="1:4" x14ac:dyDescent="0.35">
      <c r="A899" s="23"/>
      <c r="B899" s="23"/>
      <c r="C899" s="23"/>
      <c r="D899" s="23"/>
    </row>
    <row r="900" spans="1:4" x14ac:dyDescent="0.35">
      <c r="A900" s="23"/>
      <c r="B900" s="23"/>
      <c r="C900" s="23"/>
      <c r="D900" s="23"/>
    </row>
    <row r="901" spans="1:4" x14ac:dyDescent="0.35">
      <c r="A901" s="23"/>
      <c r="B901" s="23"/>
      <c r="C901" s="23"/>
      <c r="D901" s="23"/>
    </row>
    <row r="902" spans="1:4" x14ac:dyDescent="0.35">
      <c r="A902" s="23"/>
      <c r="B902" s="23"/>
      <c r="C902" s="23"/>
      <c r="D902" s="23"/>
    </row>
    <row r="903" spans="1:4" x14ac:dyDescent="0.35">
      <c r="A903" s="23"/>
      <c r="B903" s="23"/>
      <c r="C903" s="23"/>
      <c r="D903" s="23"/>
    </row>
    <row r="904" spans="1:4" x14ac:dyDescent="0.35">
      <c r="A904" s="23"/>
      <c r="B904" s="23"/>
      <c r="C904" s="23"/>
      <c r="D904" s="23"/>
    </row>
    <row r="905" spans="1:4" x14ac:dyDescent="0.35">
      <c r="A905" s="23"/>
      <c r="B905" s="23"/>
      <c r="C905" s="23"/>
      <c r="D905" s="23"/>
    </row>
    <row r="906" spans="1:4" x14ac:dyDescent="0.35">
      <c r="A906" s="23"/>
      <c r="B906" s="23"/>
      <c r="C906" s="23"/>
      <c r="D906" s="23"/>
    </row>
    <row r="907" spans="1:4" x14ac:dyDescent="0.35">
      <c r="A907" s="23"/>
      <c r="B907" s="23"/>
      <c r="C907" s="23"/>
      <c r="D907" s="23"/>
    </row>
    <row r="908" spans="1:4" x14ac:dyDescent="0.35">
      <c r="A908" s="23"/>
      <c r="B908" s="23"/>
      <c r="C908" s="23"/>
      <c r="D908" s="23"/>
    </row>
    <row r="909" spans="1:4" x14ac:dyDescent="0.35">
      <c r="A909" s="23"/>
      <c r="B909" s="23"/>
      <c r="C909" s="23"/>
      <c r="D909" s="23"/>
    </row>
    <row r="910" spans="1:4" x14ac:dyDescent="0.35">
      <c r="A910" s="23"/>
      <c r="B910" s="23"/>
      <c r="C910" s="23"/>
      <c r="D910" s="23"/>
    </row>
    <row r="911" spans="1:4" x14ac:dyDescent="0.35">
      <c r="A911" s="23"/>
      <c r="B911" s="23"/>
      <c r="C911" s="23"/>
      <c r="D911" s="23"/>
    </row>
    <row r="912" spans="1:4" x14ac:dyDescent="0.35">
      <c r="A912" s="23"/>
      <c r="B912" s="23"/>
      <c r="C912" s="23"/>
      <c r="D912" s="23"/>
    </row>
    <row r="913" spans="1:4" x14ac:dyDescent="0.35">
      <c r="A913" s="23"/>
      <c r="B913" s="23"/>
      <c r="C913" s="23"/>
      <c r="D913" s="23"/>
    </row>
    <row r="914" spans="1:4" x14ac:dyDescent="0.35">
      <c r="A914" s="23"/>
      <c r="B914" s="23"/>
      <c r="C914" s="23"/>
      <c r="D914" s="23"/>
    </row>
    <row r="915" spans="1:4" x14ac:dyDescent="0.35">
      <c r="A915" s="23"/>
      <c r="B915" s="23"/>
      <c r="C915" s="23"/>
      <c r="D915" s="23"/>
    </row>
    <row r="916" spans="1:4" x14ac:dyDescent="0.35">
      <c r="A916" s="23"/>
      <c r="B916" s="23"/>
      <c r="C916" s="23"/>
      <c r="D916" s="23"/>
    </row>
    <row r="917" spans="1:4" x14ac:dyDescent="0.35">
      <c r="A917" s="23"/>
      <c r="B917" s="23"/>
      <c r="C917" s="23"/>
      <c r="D917" s="23"/>
    </row>
    <row r="918" spans="1:4" x14ac:dyDescent="0.35">
      <c r="A918" s="23"/>
      <c r="B918" s="23"/>
      <c r="C918" s="23"/>
      <c r="D918" s="23"/>
    </row>
    <row r="919" spans="1:4" x14ac:dyDescent="0.35">
      <c r="A919" s="23"/>
      <c r="B919" s="23"/>
      <c r="C919" s="23"/>
      <c r="D919" s="23"/>
    </row>
    <row r="920" spans="1:4" x14ac:dyDescent="0.35">
      <c r="A920" s="23"/>
      <c r="B920" s="23"/>
      <c r="C920" s="23"/>
      <c r="D920" s="23"/>
    </row>
    <row r="921" spans="1:4" x14ac:dyDescent="0.35">
      <c r="A921" s="23"/>
      <c r="B921" s="23"/>
      <c r="C921" s="23"/>
      <c r="D921" s="23"/>
    </row>
    <row r="922" spans="1:4" x14ac:dyDescent="0.35">
      <c r="A922" s="23"/>
      <c r="B922" s="23"/>
      <c r="C922" s="23"/>
      <c r="D922" s="23"/>
    </row>
    <row r="923" spans="1:4" x14ac:dyDescent="0.35">
      <c r="A923" s="23"/>
      <c r="B923" s="23"/>
      <c r="C923" s="23"/>
      <c r="D923" s="23"/>
    </row>
    <row r="924" spans="1:4" x14ac:dyDescent="0.35">
      <c r="A924" s="23"/>
      <c r="B924" s="23"/>
      <c r="C924" s="23"/>
      <c r="D924" s="23"/>
    </row>
    <row r="925" spans="1:4" x14ac:dyDescent="0.35">
      <c r="A925" s="23"/>
      <c r="B925" s="23"/>
      <c r="C925" s="23"/>
      <c r="D925" s="23"/>
    </row>
    <row r="926" spans="1:4" x14ac:dyDescent="0.35">
      <c r="A926" s="23"/>
      <c r="B926" s="23"/>
      <c r="C926" s="23"/>
      <c r="D926" s="23"/>
    </row>
    <row r="927" spans="1:4" x14ac:dyDescent="0.35">
      <c r="A927" s="23"/>
      <c r="B927" s="23"/>
      <c r="C927" s="23"/>
      <c r="D927" s="23"/>
    </row>
    <row r="928" spans="1:4" x14ac:dyDescent="0.35">
      <c r="A928" s="23"/>
      <c r="B928" s="23"/>
      <c r="C928" s="23"/>
      <c r="D928" s="23"/>
    </row>
    <row r="929" spans="1:4" x14ac:dyDescent="0.35">
      <c r="A929" s="23"/>
      <c r="B929" s="23"/>
      <c r="C929" s="23"/>
      <c r="D929" s="23"/>
    </row>
    <row r="930" spans="1:4" x14ac:dyDescent="0.35">
      <c r="A930" s="23"/>
      <c r="B930" s="23"/>
      <c r="C930" s="23"/>
      <c r="D930" s="23"/>
    </row>
    <row r="931" spans="1:4" x14ac:dyDescent="0.35">
      <c r="A931" s="23"/>
      <c r="B931" s="23"/>
      <c r="C931" s="23"/>
      <c r="D931" s="23"/>
    </row>
    <row r="932" spans="1:4" x14ac:dyDescent="0.35">
      <c r="A932" s="23"/>
      <c r="B932" s="23"/>
      <c r="C932" s="23"/>
      <c r="D932" s="23"/>
    </row>
    <row r="933" spans="1:4" x14ac:dyDescent="0.35">
      <c r="A933" s="23"/>
      <c r="B933" s="23"/>
      <c r="C933" s="23"/>
      <c r="D933" s="23"/>
    </row>
    <row r="934" spans="1:4" x14ac:dyDescent="0.35">
      <c r="A934" s="23"/>
      <c r="B934" s="23"/>
      <c r="C934" s="23"/>
      <c r="D934" s="23"/>
    </row>
    <row r="935" spans="1:4" x14ac:dyDescent="0.35">
      <c r="A935" s="23"/>
      <c r="B935" s="23"/>
      <c r="C935" s="23"/>
      <c r="D935" s="23"/>
    </row>
    <row r="936" spans="1:4" x14ac:dyDescent="0.35">
      <c r="A936" s="23"/>
      <c r="B936" s="23"/>
      <c r="C936" s="23"/>
      <c r="D936" s="23"/>
    </row>
    <row r="937" spans="1:4" x14ac:dyDescent="0.35">
      <c r="A937" s="23"/>
      <c r="B937" s="23"/>
      <c r="C937" s="23"/>
      <c r="D937" s="23"/>
    </row>
    <row r="938" spans="1:4" x14ac:dyDescent="0.35">
      <c r="A938" s="23"/>
      <c r="B938" s="23"/>
      <c r="C938" s="23"/>
      <c r="D938" s="23"/>
    </row>
    <row r="939" spans="1:4" x14ac:dyDescent="0.35">
      <c r="A939" s="23"/>
      <c r="B939" s="23"/>
      <c r="C939" s="23"/>
      <c r="D939" s="23"/>
    </row>
    <row r="940" spans="1:4" x14ac:dyDescent="0.35">
      <c r="A940" s="23"/>
      <c r="B940" s="23"/>
      <c r="C940" s="23"/>
      <c r="D940" s="23"/>
    </row>
    <row r="941" spans="1:4" x14ac:dyDescent="0.35">
      <c r="A941" s="23"/>
      <c r="B941" s="23"/>
      <c r="C941" s="23"/>
      <c r="D941" s="23"/>
    </row>
    <row r="942" spans="1:4" x14ac:dyDescent="0.35">
      <c r="A942" s="23"/>
      <c r="B942" s="23"/>
      <c r="C942" s="23"/>
      <c r="D942" s="23"/>
    </row>
    <row r="943" spans="1:4" x14ac:dyDescent="0.35">
      <c r="A943" s="23"/>
      <c r="B943" s="23"/>
      <c r="C943" s="23"/>
      <c r="D943" s="23"/>
    </row>
    <row r="944" spans="1:4" x14ac:dyDescent="0.35">
      <c r="A944" s="23"/>
      <c r="B944" s="23"/>
      <c r="C944" s="23"/>
      <c r="D944" s="23"/>
    </row>
    <row r="945" spans="1:4" x14ac:dyDescent="0.35">
      <c r="A945" s="23"/>
      <c r="B945" s="23"/>
      <c r="C945" s="23"/>
      <c r="D945" s="23"/>
    </row>
    <row r="946" spans="1:4" x14ac:dyDescent="0.35">
      <c r="A946" s="23"/>
      <c r="B946" s="23"/>
      <c r="C946" s="23"/>
      <c r="D946" s="23"/>
    </row>
    <row r="947" spans="1:4" x14ac:dyDescent="0.35">
      <c r="A947" s="23"/>
      <c r="B947" s="23"/>
      <c r="C947" s="23"/>
      <c r="D947" s="23"/>
    </row>
    <row r="948" spans="1:4" x14ac:dyDescent="0.35">
      <c r="A948" s="23"/>
      <c r="B948" s="23"/>
      <c r="C948" s="23"/>
      <c r="D948" s="23"/>
    </row>
    <row r="949" spans="1:4" x14ac:dyDescent="0.35">
      <c r="A949" s="23"/>
      <c r="B949" s="23"/>
      <c r="C949" s="23"/>
      <c r="D949" s="23"/>
    </row>
    <row r="950" spans="1:4" x14ac:dyDescent="0.35">
      <c r="A950" s="23"/>
      <c r="B950" s="23"/>
      <c r="C950" s="23"/>
      <c r="D950" s="23"/>
    </row>
    <row r="951" spans="1:4" x14ac:dyDescent="0.35">
      <c r="A951" s="23"/>
      <c r="B951" s="23"/>
      <c r="C951" s="23"/>
      <c r="D951" s="23"/>
    </row>
    <row r="952" spans="1:4" x14ac:dyDescent="0.35">
      <c r="A952" s="23"/>
      <c r="B952" s="23"/>
      <c r="C952" s="23"/>
      <c r="D952" s="23"/>
    </row>
    <row r="953" spans="1:4" x14ac:dyDescent="0.35">
      <c r="A953" s="23"/>
      <c r="B953" s="23"/>
      <c r="C953" s="23"/>
      <c r="D953" s="23"/>
    </row>
    <row r="954" spans="1:4" x14ac:dyDescent="0.35">
      <c r="A954" s="23"/>
      <c r="B954" s="23"/>
      <c r="C954" s="23"/>
      <c r="D954" s="23"/>
    </row>
    <row r="955" spans="1:4" x14ac:dyDescent="0.35">
      <c r="A955" s="23"/>
      <c r="B955" s="23"/>
      <c r="C955" s="23"/>
      <c r="D955" s="23"/>
    </row>
    <row r="956" spans="1:4" x14ac:dyDescent="0.35">
      <c r="A956" s="23"/>
      <c r="B956" s="23"/>
      <c r="C956" s="23"/>
      <c r="D956" s="23"/>
    </row>
    <row r="957" spans="1:4" x14ac:dyDescent="0.35">
      <c r="A957" s="23"/>
      <c r="B957" s="23"/>
      <c r="C957" s="23"/>
      <c r="D957" s="23"/>
    </row>
    <row r="958" spans="1:4" x14ac:dyDescent="0.35">
      <c r="A958" s="23"/>
      <c r="B958" s="23"/>
      <c r="C958" s="23"/>
      <c r="D958" s="23"/>
    </row>
    <row r="959" spans="1:4" x14ac:dyDescent="0.35">
      <c r="A959" s="23"/>
      <c r="B959" s="23"/>
      <c r="C959" s="23"/>
      <c r="D959" s="23"/>
    </row>
    <row r="960" spans="1:4" x14ac:dyDescent="0.35">
      <c r="A960" s="23"/>
      <c r="B960" s="23"/>
      <c r="C960" s="23"/>
      <c r="D960" s="23"/>
    </row>
    <row r="961" spans="1:4" x14ac:dyDescent="0.35">
      <c r="A961" s="23"/>
      <c r="B961" s="23"/>
      <c r="C961" s="23"/>
      <c r="D961" s="23"/>
    </row>
    <row r="962" spans="1:4" x14ac:dyDescent="0.35">
      <c r="A962" s="23"/>
      <c r="B962" s="23"/>
      <c r="C962" s="23"/>
      <c r="D962" s="23"/>
    </row>
    <row r="963" spans="1:4" x14ac:dyDescent="0.35">
      <c r="A963" s="23"/>
      <c r="B963" s="23"/>
      <c r="C963" s="23"/>
      <c r="D963" s="23"/>
    </row>
    <row r="964" spans="1:4" x14ac:dyDescent="0.35">
      <c r="A964" s="23"/>
      <c r="B964" s="23"/>
      <c r="C964" s="23"/>
      <c r="D964" s="23"/>
    </row>
    <row r="965" spans="1:4" x14ac:dyDescent="0.35">
      <c r="A965" s="23"/>
      <c r="B965" s="23"/>
      <c r="C965" s="23"/>
      <c r="D965" s="23"/>
    </row>
    <row r="966" spans="1:4" x14ac:dyDescent="0.35">
      <c r="A966" s="23"/>
      <c r="B966" s="23"/>
      <c r="C966" s="23"/>
      <c r="D966" s="23"/>
    </row>
    <row r="967" spans="1:4" x14ac:dyDescent="0.35">
      <c r="A967" s="23"/>
      <c r="B967" s="23"/>
      <c r="C967" s="23"/>
      <c r="D967" s="23"/>
    </row>
    <row r="968" spans="1:4" x14ac:dyDescent="0.35">
      <c r="A968" s="23"/>
      <c r="B968" s="23"/>
      <c r="C968" s="23"/>
      <c r="D968" s="23"/>
    </row>
    <row r="969" spans="1:4" x14ac:dyDescent="0.35">
      <c r="A969" s="23"/>
      <c r="B969" s="23"/>
      <c r="C969" s="23"/>
      <c r="D969" s="23"/>
    </row>
    <row r="970" spans="1:4" x14ac:dyDescent="0.35">
      <c r="A970" s="23"/>
      <c r="B970" s="23"/>
      <c r="C970" s="23"/>
      <c r="D970" s="23"/>
    </row>
    <row r="971" spans="1:4" x14ac:dyDescent="0.35">
      <c r="A971" s="23"/>
      <c r="B971" s="23"/>
      <c r="C971" s="23"/>
      <c r="D971" s="23"/>
    </row>
    <row r="972" spans="1:4" x14ac:dyDescent="0.35">
      <c r="A972" s="23"/>
      <c r="B972" s="23"/>
      <c r="C972" s="23"/>
      <c r="D972" s="23"/>
    </row>
    <row r="973" spans="1:4" x14ac:dyDescent="0.35">
      <c r="A973" s="23"/>
      <c r="B973" s="23"/>
      <c r="C973" s="23"/>
      <c r="D973" s="23"/>
    </row>
    <row r="974" spans="1:4" x14ac:dyDescent="0.35">
      <c r="A974" s="23"/>
      <c r="B974" s="23"/>
      <c r="C974" s="23"/>
      <c r="D974" s="23"/>
    </row>
    <row r="975" spans="1:4" x14ac:dyDescent="0.35">
      <c r="A975" s="23"/>
      <c r="B975" s="23"/>
      <c r="C975" s="23"/>
      <c r="D975" s="23"/>
    </row>
    <row r="976" spans="1:4" x14ac:dyDescent="0.35">
      <c r="A976" s="23"/>
      <c r="B976" s="23"/>
      <c r="C976" s="23"/>
      <c r="D976" s="23"/>
    </row>
    <row r="977" spans="1:4" x14ac:dyDescent="0.35">
      <c r="A977" s="23"/>
      <c r="B977" s="23"/>
      <c r="C977" s="23"/>
      <c r="D977" s="23"/>
    </row>
    <row r="978" spans="1:4" x14ac:dyDescent="0.35">
      <c r="A978" s="23"/>
      <c r="B978" s="23"/>
      <c r="C978" s="23"/>
      <c r="D978" s="23"/>
    </row>
    <row r="979" spans="1:4" x14ac:dyDescent="0.35">
      <c r="A979" s="23"/>
      <c r="B979" s="23"/>
      <c r="C979" s="23"/>
      <c r="D979" s="23"/>
    </row>
    <row r="980" spans="1:4" x14ac:dyDescent="0.35">
      <c r="A980" s="23"/>
      <c r="B980" s="23"/>
      <c r="C980" s="23"/>
      <c r="D980" s="23"/>
    </row>
    <row r="981" spans="1:4" x14ac:dyDescent="0.35">
      <c r="A981" s="23"/>
      <c r="B981" s="23"/>
      <c r="C981" s="23"/>
      <c r="D981" s="23"/>
    </row>
    <row r="982" spans="1:4" x14ac:dyDescent="0.35">
      <c r="A982" s="23"/>
      <c r="B982" s="23"/>
      <c r="C982" s="23"/>
      <c r="D982" s="23"/>
    </row>
    <row r="983" spans="1:4" x14ac:dyDescent="0.35">
      <c r="A983" s="23"/>
      <c r="B983" s="23"/>
      <c r="C983" s="23"/>
      <c r="D983" s="23"/>
    </row>
    <row r="984" spans="1:4" x14ac:dyDescent="0.35">
      <c r="A984" s="23"/>
      <c r="B984" s="23"/>
      <c r="C984" s="23"/>
      <c r="D984" s="23"/>
    </row>
    <row r="985" spans="1:4" x14ac:dyDescent="0.35">
      <c r="A985" s="23"/>
      <c r="B985" s="23"/>
      <c r="C985" s="23"/>
      <c r="D985" s="23"/>
    </row>
    <row r="986" spans="1:4" x14ac:dyDescent="0.35">
      <c r="A986" s="23"/>
      <c r="B986" s="23"/>
      <c r="C986" s="23"/>
      <c r="D986" s="23"/>
    </row>
    <row r="987" spans="1:4" x14ac:dyDescent="0.35">
      <c r="A987" s="23"/>
      <c r="B987" s="23"/>
      <c r="C987" s="23"/>
      <c r="D987" s="23"/>
    </row>
    <row r="988" spans="1:4" x14ac:dyDescent="0.35">
      <c r="A988" s="23"/>
      <c r="B988" s="23"/>
      <c r="C988" s="23"/>
      <c r="D988" s="23"/>
    </row>
    <row r="989" spans="1:4" x14ac:dyDescent="0.35">
      <c r="A989" s="23"/>
      <c r="B989" s="23"/>
      <c r="C989" s="23"/>
      <c r="D989" s="23"/>
    </row>
    <row r="990" spans="1:4" x14ac:dyDescent="0.35">
      <c r="A990" s="23"/>
      <c r="B990" s="23"/>
      <c r="C990" s="23"/>
      <c r="D990" s="23"/>
    </row>
    <row r="991" spans="1:4" x14ac:dyDescent="0.35">
      <c r="A991" s="23"/>
      <c r="B991" s="23"/>
      <c r="C991" s="23"/>
      <c r="D991" s="23"/>
    </row>
    <row r="992" spans="1:4" x14ac:dyDescent="0.35">
      <c r="A992" s="23"/>
      <c r="B992" s="23"/>
      <c r="C992" s="23"/>
      <c r="D992" s="23"/>
    </row>
    <row r="993" spans="1:4" x14ac:dyDescent="0.35">
      <c r="A993" s="23"/>
      <c r="B993" s="23"/>
      <c r="C993" s="23"/>
      <c r="D993" s="23"/>
    </row>
    <row r="994" spans="1:4" x14ac:dyDescent="0.35">
      <c r="A994" s="23"/>
      <c r="B994" s="23"/>
      <c r="C994" s="23"/>
      <c r="D994" s="23"/>
    </row>
    <row r="995" spans="1:4" x14ac:dyDescent="0.35">
      <c r="A995" s="23"/>
      <c r="B995" s="23"/>
      <c r="C995" s="23"/>
      <c r="D995" s="23"/>
    </row>
    <row r="996" spans="1:4" x14ac:dyDescent="0.35">
      <c r="A996" s="23"/>
      <c r="B996" s="23"/>
      <c r="C996" s="23"/>
      <c r="D996" s="23"/>
    </row>
    <row r="997" spans="1:4" x14ac:dyDescent="0.35">
      <c r="A997" s="23"/>
      <c r="B997" s="23"/>
      <c r="C997" s="23"/>
      <c r="D997" s="23"/>
    </row>
    <row r="998" spans="1:4" x14ac:dyDescent="0.35">
      <c r="A998" s="23"/>
      <c r="B998" s="23"/>
      <c r="C998" s="23"/>
      <c r="D998" s="23"/>
    </row>
  </sheetData>
  <sortState xmlns:xlrd2="http://schemas.microsoft.com/office/spreadsheetml/2017/richdata2" ref="A2:E998">
    <sortCondition ref="A2:A998"/>
    <sortCondition ref="B2:B998"/>
  </sortState>
  <conditionalFormatting sqref="C1:C99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:D99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27C9E-17CA-4412-9640-5541BFFA44E9}">
  <dimension ref="A1:D37"/>
  <sheetViews>
    <sheetView topLeftCell="A19" workbookViewId="0">
      <selection activeCell="A40" sqref="A40"/>
    </sheetView>
  </sheetViews>
  <sheetFormatPr defaultRowHeight="15.5" x14ac:dyDescent="0.35"/>
  <cols>
    <col min="1" max="1" width="16.83203125" bestFit="1" customWidth="1"/>
    <col min="2" max="3" width="9.08203125" bestFit="1" customWidth="1"/>
    <col min="4" max="5" width="10.33203125" bestFit="1" customWidth="1"/>
  </cols>
  <sheetData>
    <row r="1" spans="1:4" x14ac:dyDescent="0.35">
      <c r="A1" s="62" t="s">
        <v>175</v>
      </c>
      <c r="B1" s="61" t="s">
        <v>82</v>
      </c>
    </row>
    <row r="3" spans="1:4" x14ac:dyDescent="0.35">
      <c r="A3" s="48" t="s">
        <v>246</v>
      </c>
      <c r="B3" s="48" t="s">
        <v>177</v>
      </c>
      <c r="C3" s="49"/>
      <c r="D3" s="50"/>
    </row>
    <row r="4" spans="1:4" x14ac:dyDescent="0.35">
      <c r="A4" s="48" t="s">
        <v>61</v>
      </c>
      <c r="B4" s="51" t="s">
        <v>263</v>
      </c>
      <c r="C4" s="52" t="s">
        <v>264</v>
      </c>
      <c r="D4" s="53" t="s">
        <v>170</v>
      </c>
    </row>
    <row r="5" spans="1:4" x14ac:dyDescent="0.35">
      <c r="A5" s="51">
        <v>121</v>
      </c>
      <c r="B5" s="51">
        <v>1</v>
      </c>
      <c r="C5" s="52"/>
      <c r="D5" s="53">
        <v>1</v>
      </c>
    </row>
    <row r="6" spans="1:4" x14ac:dyDescent="0.35">
      <c r="A6" s="55">
        <v>122</v>
      </c>
      <c r="B6" s="55">
        <v>1</v>
      </c>
      <c r="C6" s="56"/>
      <c r="D6" s="57">
        <v>1</v>
      </c>
    </row>
    <row r="7" spans="1:4" x14ac:dyDescent="0.35">
      <c r="A7" s="55">
        <v>124</v>
      </c>
      <c r="B7" s="55">
        <v>4</v>
      </c>
      <c r="C7" s="56">
        <v>4</v>
      </c>
      <c r="D7" s="57">
        <v>8</v>
      </c>
    </row>
    <row r="8" spans="1:4" x14ac:dyDescent="0.35">
      <c r="A8" s="55">
        <v>125</v>
      </c>
      <c r="B8" s="55">
        <v>3</v>
      </c>
      <c r="C8" s="56">
        <v>2</v>
      </c>
      <c r="D8" s="57">
        <v>5</v>
      </c>
    </row>
    <row r="9" spans="1:4" x14ac:dyDescent="0.35">
      <c r="A9" s="55">
        <v>126</v>
      </c>
      <c r="B9" s="55">
        <v>3</v>
      </c>
      <c r="C9" s="56">
        <v>6</v>
      </c>
      <c r="D9" s="57">
        <v>9</v>
      </c>
    </row>
    <row r="10" spans="1:4" x14ac:dyDescent="0.35">
      <c r="A10" s="55">
        <v>127</v>
      </c>
      <c r="B10" s="55">
        <v>4</v>
      </c>
      <c r="C10" s="56">
        <v>5</v>
      </c>
      <c r="D10" s="57">
        <v>9</v>
      </c>
    </row>
    <row r="11" spans="1:4" x14ac:dyDescent="0.35">
      <c r="A11" s="55">
        <v>128</v>
      </c>
      <c r="B11" s="55">
        <v>1</v>
      </c>
      <c r="C11" s="56">
        <v>6</v>
      </c>
      <c r="D11" s="57">
        <v>7</v>
      </c>
    </row>
    <row r="12" spans="1:4" x14ac:dyDescent="0.35">
      <c r="A12" s="55">
        <v>129</v>
      </c>
      <c r="B12" s="55">
        <v>1</v>
      </c>
      <c r="C12" s="56">
        <v>4</v>
      </c>
      <c r="D12" s="57">
        <v>5</v>
      </c>
    </row>
    <row r="13" spans="1:4" x14ac:dyDescent="0.35">
      <c r="A13" s="55">
        <v>130</v>
      </c>
      <c r="B13" s="55"/>
      <c r="C13" s="56">
        <v>2</v>
      </c>
      <c r="D13" s="57">
        <v>2</v>
      </c>
    </row>
    <row r="14" spans="1:4" x14ac:dyDescent="0.35">
      <c r="A14" s="55">
        <v>131</v>
      </c>
      <c r="B14" s="55"/>
      <c r="C14" s="56">
        <v>4</v>
      </c>
      <c r="D14" s="57">
        <v>4</v>
      </c>
    </row>
    <row r="15" spans="1:4" x14ac:dyDescent="0.35">
      <c r="A15" s="58" t="s">
        <v>170</v>
      </c>
      <c r="B15" s="58">
        <v>18</v>
      </c>
      <c r="C15" s="60">
        <v>33</v>
      </c>
      <c r="D15" s="61">
        <v>51</v>
      </c>
    </row>
    <row r="25" spans="1:4" x14ac:dyDescent="0.35">
      <c r="A25" s="66" t="s">
        <v>286</v>
      </c>
      <c r="B25" s="66" t="s">
        <v>260</v>
      </c>
      <c r="C25" s="66" t="s">
        <v>262</v>
      </c>
    </row>
    <row r="26" spans="1:4" x14ac:dyDescent="0.35">
      <c r="A26" s="51">
        <v>121</v>
      </c>
      <c r="B26" s="51">
        <v>1</v>
      </c>
      <c r="C26" s="52">
        <v>0</v>
      </c>
      <c r="D26" s="53"/>
    </row>
    <row r="27" spans="1:4" x14ac:dyDescent="0.35">
      <c r="A27" s="55">
        <v>122</v>
      </c>
      <c r="B27" s="55">
        <v>1</v>
      </c>
      <c r="C27" s="56">
        <v>0</v>
      </c>
      <c r="D27" s="57"/>
    </row>
    <row r="28" spans="1:4" x14ac:dyDescent="0.35">
      <c r="A28" s="55">
        <v>123</v>
      </c>
      <c r="B28" s="55">
        <v>0</v>
      </c>
      <c r="C28" s="56">
        <v>0</v>
      </c>
      <c r="D28" s="57"/>
    </row>
    <row r="29" spans="1:4" x14ac:dyDescent="0.35">
      <c r="A29" s="55">
        <v>124</v>
      </c>
      <c r="B29" s="55">
        <v>4</v>
      </c>
      <c r="C29" s="56">
        <v>4</v>
      </c>
      <c r="D29" s="57"/>
    </row>
    <row r="30" spans="1:4" x14ac:dyDescent="0.35">
      <c r="A30" s="55">
        <v>125</v>
      </c>
      <c r="B30" s="55">
        <v>3</v>
      </c>
      <c r="C30" s="56">
        <v>2</v>
      </c>
      <c r="D30" s="57"/>
    </row>
    <row r="31" spans="1:4" x14ac:dyDescent="0.35">
      <c r="A31" s="55">
        <v>126</v>
      </c>
      <c r="B31" s="55">
        <v>3</v>
      </c>
      <c r="C31" s="56">
        <v>6</v>
      </c>
      <c r="D31" s="57"/>
    </row>
    <row r="32" spans="1:4" x14ac:dyDescent="0.35">
      <c r="A32" s="55">
        <v>127</v>
      </c>
      <c r="B32" s="55">
        <v>4</v>
      </c>
      <c r="C32" s="56">
        <v>5</v>
      </c>
      <c r="D32" s="57"/>
    </row>
    <row r="33" spans="1:4" x14ac:dyDescent="0.35">
      <c r="A33" s="55">
        <v>128</v>
      </c>
      <c r="B33" s="55">
        <v>1</v>
      </c>
      <c r="C33" s="56">
        <v>6</v>
      </c>
      <c r="D33" s="57"/>
    </row>
    <row r="34" spans="1:4" x14ac:dyDescent="0.35">
      <c r="A34" s="55">
        <v>129</v>
      </c>
      <c r="B34" s="55">
        <v>1</v>
      </c>
      <c r="C34" s="56">
        <v>4</v>
      </c>
      <c r="D34" s="57"/>
    </row>
    <row r="35" spans="1:4" x14ac:dyDescent="0.35">
      <c r="A35" s="55">
        <v>130</v>
      </c>
      <c r="B35" s="55"/>
      <c r="C35" s="56">
        <v>2</v>
      </c>
      <c r="D35" s="57"/>
    </row>
    <row r="36" spans="1:4" x14ac:dyDescent="0.35">
      <c r="A36" s="55">
        <v>131</v>
      </c>
      <c r="B36" s="55"/>
      <c r="C36" s="56">
        <v>4</v>
      </c>
      <c r="D36" s="57"/>
    </row>
    <row r="37" spans="1:4" x14ac:dyDescent="0.35">
      <c r="A37" s="58">
        <v>132</v>
      </c>
      <c r="B37" s="58">
        <v>0</v>
      </c>
      <c r="C37" s="60">
        <v>0</v>
      </c>
      <c r="D37" s="61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whats in here</vt:lpstr>
      <vt:lpstr>original ROA</vt:lpstr>
      <vt:lpstr>Marc Data</vt:lpstr>
      <vt:lpstr>Marc Tables Charts</vt:lpstr>
      <vt:lpstr>Matric by major</vt:lpstr>
      <vt:lpstr>Kates Updated File</vt:lpstr>
      <vt:lpstr>MCAT Pie</vt:lpstr>
      <vt:lpstr>Scatter plot</vt:lpstr>
      <vt:lpstr>stacked column</vt:lpstr>
      <vt:lpstr>bar</vt:lpstr>
      <vt:lpstr>100 pct bar</vt:lpstr>
      <vt:lpstr>percentiles</vt:lpstr>
      <vt:lpstr>GPA MCAT 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M. Fukawa-Connelly</dc:creator>
  <cp:lastModifiedBy>Candice Pantor</cp:lastModifiedBy>
  <dcterms:created xsi:type="dcterms:W3CDTF">2022-09-19T16:06:27Z</dcterms:created>
  <dcterms:modified xsi:type="dcterms:W3CDTF">2024-08-16T12:50:56Z</dcterms:modified>
</cp:coreProperties>
</file>